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HY &amp; CO\KADUNA\NEITI\2022-23 SMA\SMA\REPORT\final review\to send to saad\APPENDICES\2022\"/>
    </mc:Choice>
  </mc:AlternateContent>
  <xr:revisionPtr revIDLastSave="0" documentId="8_{34070373-1662-4AAE-9752-5B41C9685930}" xr6:coauthVersionLast="36" xr6:coauthVersionMax="36" xr10:uidLastSave="{00000000-0000-0000-0000-000000000000}"/>
  <bookViews>
    <workbookView xWindow="0" yWindow="0" windowWidth="19200" windowHeight="6810" firstSheet="1" activeTab="1" xr2:uid="{00000000-000D-0000-FFFF-FFFF00000000}"/>
  </bookViews>
  <sheets>
    <sheet name="Project Level Report (3)" sheetId="8" state="hidden" r:id="rId1"/>
    <sheet name="Project Level Report (5)" sheetId="18" r:id="rId2"/>
  </sheets>
  <externalReferences>
    <externalReference r:id="rId3"/>
    <externalReference r:id="rId4"/>
    <externalReference r:id="rId5"/>
  </externalReferences>
  <definedNames>
    <definedName name="Agency_type">[1]!Government_entity_type[[#All],[&lt; Agency type &gt;]]</definedName>
    <definedName name="Commodities_list">[1]!Table5_Commodities_list[HS Product Description w volume]</definedName>
    <definedName name="Commodity_names">[1]!Table5_Commodities_list[HS Product Description]</definedName>
    <definedName name="Companies_list">[2]!Companies[Full company name]</definedName>
    <definedName name="Countries_list">[1]!Table1_Country_codes_and_currencies[Country or Area name]</definedName>
    <definedName name="Currency_code_list">[1]!Table1_Country_codes_and_currencies[Currency code (ISO-4217)]</definedName>
    <definedName name="GFS_list">[1]!Table6_GFS_codes_classification[Combined]</definedName>
    <definedName name="Government_entities_list" localSheetId="0">#REF!</definedName>
    <definedName name="Government_entities_list" localSheetId="1">#REF!</definedName>
    <definedName name="Government_entities_list">#REF!</definedName>
    <definedName name="payCo" localSheetId="0">#REF!</definedName>
    <definedName name="payCo" localSheetId="1">#REF!</definedName>
    <definedName name="payCo">#REF!</definedName>
    <definedName name="pbDontCheckForMissingFiles">FALSE</definedName>
    <definedName name="_xlnm.Print_Area" localSheetId="0">'Project Level Report (3)'!$A$1:$CS$742</definedName>
    <definedName name="_xlnm.Print_Area" localSheetId="1">'Project Level Report (5)'!$A$1:$CX$723</definedName>
    <definedName name="Project_phases_list">[1]!Table12[Project phases]</definedName>
    <definedName name="Projectname">[2]!Companies15[Full project name]</definedName>
    <definedName name="q" localSheetId="1">#REF!</definedName>
    <definedName name="q">#REF!</definedName>
    <definedName name="Reporting_options_list">[1]!Table3_Reporting_options[List]</definedName>
    <definedName name="Revenue_stream_list" localSheetId="0">#REF!</definedName>
    <definedName name="Revenue_stream_list" localSheetId="1">#REF!</definedName>
    <definedName name="Revenue_stream_list">#REF!</definedName>
    <definedName name="Sector_list">[1]!Table7_sectors[Sector(s)]</definedName>
    <definedName name="Simple_options_list">[1]!Table2_Simple_options[List]</definedName>
    <definedName name="Total_reconciled">[1]!Table10[Revenue value]</definedName>
    <definedName name="Total_revenues" localSheetId="0">#REF!</definedName>
    <definedName name="Total_revenues" localSheetId="1">#REF!</definedName>
    <definedName name="Total_revenues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11" i="18" l="1"/>
  <c r="BL710" i="18"/>
  <c r="F36" i="18"/>
  <c r="AH711" i="18"/>
  <c r="AB711" i="18"/>
  <c r="AB712" i="18" s="1"/>
  <c r="Z711" i="18"/>
  <c r="Z712" i="18" s="1"/>
  <c r="Z642" i="18"/>
  <c r="F642" i="18" s="1"/>
  <c r="V711" i="18"/>
  <c r="V712" i="18" s="1"/>
  <c r="W569" i="18"/>
  <c r="E569" i="18" s="1"/>
  <c r="E12" i="18"/>
  <c r="F15" i="18"/>
  <c r="E39" i="18"/>
  <c r="E13" i="18"/>
  <c r="R711" i="18"/>
  <c r="L493" i="18"/>
  <c r="L343" i="18"/>
  <c r="M140" i="18"/>
  <c r="M182" i="18" s="1"/>
  <c r="M185" i="18" s="1"/>
  <c r="E61" i="18"/>
  <c r="E58" i="18"/>
  <c r="E42" i="18"/>
  <c r="E38" i="18"/>
  <c r="E9" i="18"/>
  <c r="E17" i="18"/>
  <c r="E20" i="18"/>
  <c r="E21" i="18"/>
  <c r="E24" i="18"/>
  <c r="E28" i="18"/>
  <c r="E29" i="18"/>
  <c r="M440" i="18"/>
  <c r="E440" i="18" s="1"/>
  <c r="E26" i="18"/>
  <c r="E15" i="18"/>
  <c r="E18" i="18"/>
  <c r="E19" i="18"/>
  <c r="E22" i="18"/>
  <c r="M661" i="18"/>
  <c r="E661" i="18" s="1"/>
  <c r="CW712" i="18"/>
  <c r="CV712" i="18"/>
  <c r="CU712" i="18"/>
  <c r="CS712" i="18"/>
  <c r="CR712" i="18"/>
  <c r="CQ712" i="18"/>
  <c r="CO712" i="18"/>
  <c r="CN712" i="18"/>
  <c r="CM712" i="18"/>
  <c r="CK712" i="18"/>
  <c r="CJ712" i="18"/>
  <c r="CI712" i="18"/>
  <c r="CG712" i="18"/>
  <c r="CF712" i="18"/>
  <c r="CE712" i="18"/>
  <c r="CC712" i="18"/>
  <c r="CB712" i="18"/>
  <c r="CA712" i="18"/>
  <c r="BY712" i="18"/>
  <c r="BX712" i="18"/>
  <c r="BW712" i="18"/>
  <c r="BU712" i="18"/>
  <c r="BT712" i="18"/>
  <c r="BS712" i="18"/>
  <c r="BQ712" i="18"/>
  <c r="BO712" i="18"/>
  <c r="BN712" i="18"/>
  <c r="BM712" i="18"/>
  <c r="BJ712" i="18"/>
  <c r="BI712" i="18"/>
  <c r="BH712" i="18"/>
  <c r="BF712" i="18"/>
  <c r="BE712" i="18"/>
  <c r="BD712" i="18"/>
  <c r="BB712" i="18"/>
  <c r="BA712" i="18"/>
  <c r="AZ712" i="18"/>
  <c r="AX712" i="18"/>
  <c r="AW712" i="18"/>
  <c r="AV712" i="18"/>
  <c r="AT712" i="18"/>
  <c r="AP712" i="18"/>
  <c r="AO712" i="18"/>
  <c r="AN712" i="18"/>
  <c r="AL712" i="18"/>
  <c r="AK712" i="18"/>
  <c r="AJ712" i="18"/>
  <c r="AG712" i="18"/>
  <c r="AF712" i="18"/>
  <c r="AD712" i="18"/>
  <c r="AC712" i="18"/>
  <c r="Y712" i="18"/>
  <c r="X712" i="18"/>
  <c r="U712" i="18"/>
  <c r="T712" i="18"/>
  <c r="Q712" i="18"/>
  <c r="P712" i="18"/>
  <c r="N712" i="18"/>
  <c r="J712" i="18"/>
  <c r="CX710" i="18"/>
  <c r="CX712" i="18" s="1"/>
  <c r="CW710" i="18"/>
  <c r="CV710" i="18"/>
  <c r="CU710" i="18"/>
  <c r="CT710" i="18"/>
  <c r="CT712" i="18" s="1"/>
  <c r="CS710" i="18"/>
  <c r="CR710" i="18"/>
  <c r="CQ710" i="18"/>
  <c r="CP710" i="18"/>
  <c r="CP712" i="18" s="1"/>
  <c r="CO710" i="18"/>
  <c r="CN710" i="18"/>
  <c r="CM710" i="18"/>
  <c r="CL710" i="18"/>
  <c r="CL712" i="18" s="1"/>
  <c r="CK710" i="18"/>
  <c r="CJ710" i="18"/>
  <c r="CI710" i="18"/>
  <c r="CH710" i="18"/>
  <c r="CH712" i="18" s="1"/>
  <c r="CG710" i="18"/>
  <c r="CF710" i="18"/>
  <c r="CE710" i="18"/>
  <c r="CD710" i="18"/>
  <c r="CD712" i="18" s="1"/>
  <c r="CC710" i="18"/>
  <c r="CB710" i="18"/>
  <c r="CA710" i="18"/>
  <c r="BZ710" i="18"/>
  <c r="BZ712" i="18" s="1"/>
  <c r="BY710" i="18"/>
  <c r="BX710" i="18"/>
  <c r="BW710" i="18"/>
  <c r="BV710" i="18"/>
  <c r="BV712" i="18" s="1"/>
  <c r="BU710" i="18"/>
  <c r="BT710" i="18"/>
  <c r="BS710" i="18"/>
  <c r="BR710" i="18"/>
  <c r="BR712" i="18" s="1"/>
  <c r="BQ710" i="18"/>
  <c r="BN710" i="18"/>
  <c r="BM710" i="18"/>
  <c r="BJ710" i="18"/>
  <c r="BI710" i="18"/>
  <c r="BH710" i="18"/>
  <c r="BG710" i="18"/>
  <c r="BG712" i="18" s="1"/>
  <c r="BF710" i="18"/>
  <c r="BE710" i="18"/>
  <c r="BD710" i="18"/>
  <c r="BC710" i="18"/>
  <c r="BC712" i="18" s="1"/>
  <c r="BB710" i="18"/>
  <c r="BA710" i="18"/>
  <c r="AZ710" i="18"/>
  <c r="AY710" i="18"/>
  <c r="AY712" i="18" s="1"/>
  <c r="AX710" i="18"/>
  <c r="AW710" i="18"/>
  <c r="AV710" i="18"/>
  <c r="AU710" i="18"/>
  <c r="AU712" i="18" s="1"/>
  <c r="AT710" i="18"/>
  <c r="AS710" i="18"/>
  <c r="AS712" i="18" s="1"/>
  <c r="AQ710" i="18"/>
  <c r="AQ712" i="18" s="1"/>
  <c r="AP710" i="18"/>
  <c r="AO710" i="18"/>
  <c r="AN710" i="18"/>
  <c r="AM710" i="18"/>
  <c r="AM712" i="18" s="1"/>
  <c r="AL710" i="18"/>
  <c r="AK710" i="18"/>
  <c r="AJ710" i="18"/>
  <c r="AI710" i="18"/>
  <c r="AI712" i="18" s="1"/>
  <c r="AH710" i="18"/>
  <c r="AG710" i="18"/>
  <c r="AF710" i="18"/>
  <c r="AE710" i="18"/>
  <c r="AE712" i="18" s="1"/>
  <c r="AD710" i="18"/>
  <c r="AC710" i="18"/>
  <c r="AB710" i="18"/>
  <c r="AA710" i="18"/>
  <c r="AA712" i="18" s="1"/>
  <c r="Z710" i="18"/>
  <c r="Y710" i="18"/>
  <c r="X710" i="18"/>
  <c r="W710" i="18"/>
  <c r="W712" i="18" s="1"/>
  <c r="V710" i="18"/>
  <c r="U710" i="18"/>
  <c r="T710" i="18"/>
  <c r="Q710" i="18"/>
  <c r="P710" i="18"/>
  <c r="O710" i="18"/>
  <c r="O712" i="18" s="1"/>
  <c r="N710" i="18"/>
  <c r="L710" i="18"/>
  <c r="K710" i="18"/>
  <c r="J710" i="18"/>
  <c r="I710" i="18"/>
  <c r="H710" i="18"/>
  <c r="G710" i="18"/>
  <c r="BP707" i="18"/>
  <c r="BP711" i="18" s="1"/>
  <c r="BP712" i="18" s="1"/>
  <c r="CX705" i="18"/>
  <c r="CW705" i="18"/>
  <c r="CV705" i="18"/>
  <c r="CU705" i="18"/>
  <c r="CT705" i="18"/>
  <c r="CS705" i="18"/>
  <c r="CR705" i="18"/>
  <c r="CQ705" i="18"/>
  <c r="CP705" i="18"/>
  <c r="CO705" i="18"/>
  <c r="CN705" i="18"/>
  <c r="CM705" i="18"/>
  <c r="CL705" i="18"/>
  <c r="CK705" i="18"/>
  <c r="CJ705" i="18"/>
  <c r="CI705" i="18"/>
  <c r="CH705" i="18"/>
  <c r="CG705" i="18"/>
  <c r="CF705" i="18"/>
  <c r="CE705" i="18"/>
  <c r="CD705" i="18"/>
  <c r="CC705" i="18"/>
  <c r="CB705" i="18"/>
  <c r="CA705" i="18"/>
  <c r="BZ705" i="18"/>
  <c r="BY705" i="18"/>
  <c r="BX705" i="18"/>
  <c r="BW705" i="18"/>
  <c r="BV705" i="18"/>
  <c r="BU705" i="18"/>
  <c r="BT705" i="18"/>
  <c r="BS705" i="18"/>
  <c r="BR705" i="18"/>
  <c r="BQ705" i="18"/>
  <c r="BN705" i="18"/>
  <c r="BM705" i="18"/>
  <c r="BJ705" i="18"/>
  <c r="BI705" i="18"/>
  <c r="BH705" i="18"/>
  <c r="BG705" i="18"/>
  <c r="BF705" i="18"/>
  <c r="BE705" i="18"/>
  <c r="BD705" i="18"/>
  <c r="BC705" i="18"/>
  <c r="BB705" i="18"/>
  <c r="BA705" i="18"/>
  <c r="AZ705" i="18"/>
  <c r="AY705" i="18"/>
  <c r="AX705" i="18"/>
  <c r="AW705" i="18"/>
  <c r="AV705" i="18"/>
  <c r="AU705" i="18"/>
  <c r="AT705" i="18"/>
  <c r="AS705" i="18"/>
  <c r="AR705" i="18"/>
  <c r="AQ705" i="18"/>
  <c r="AP705" i="18"/>
  <c r="AO705" i="18"/>
  <c r="AN705" i="18"/>
  <c r="AM705" i="18"/>
  <c r="AL705" i="18"/>
  <c r="AK705" i="18"/>
  <c r="AJ705" i="18"/>
  <c r="AI705" i="18"/>
  <c r="AH705" i="18"/>
  <c r="AG705" i="18"/>
  <c r="AF705" i="18"/>
  <c r="AE705" i="18"/>
  <c r="AD705" i="18"/>
  <c r="AC705" i="18"/>
  <c r="AB705" i="18"/>
  <c r="AA705" i="18"/>
  <c r="Z705" i="18"/>
  <c r="Y705" i="18"/>
  <c r="X705" i="18"/>
  <c r="W705" i="18"/>
  <c r="V705" i="18"/>
  <c r="U705" i="18"/>
  <c r="T705" i="18"/>
  <c r="S705" i="18"/>
  <c r="R705" i="18"/>
  <c r="Q705" i="18"/>
  <c r="P705" i="18"/>
  <c r="O705" i="18"/>
  <c r="N705" i="18"/>
  <c r="M705" i="18"/>
  <c r="L705" i="18"/>
  <c r="K705" i="18"/>
  <c r="I705" i="18"/>
  <c r="H705" i="18"/>
  <c r="G705" i="18"/>
  <c r="CX684" i="18"/>
  <c r="CW684" i="18"/>
  <c r="CW707" i="18" s="1"/>
  <c r="CV684" i="18"/>
  <c r="CU684" i="18"/>
  <c r="CT684" i="18"/>
  <c r="CS684" i="18"/>
  <c r="CR684" i="18"/>
  <c r="CQ684" i="18"/>
  <c r="CP684" i="18"/>
  <c r="CO684" i="18"/>
  <c r="CN684" i="18"/>
  <c r="CM684" i="18"/>
  <c r="CL684" i="18"/>
  <c r="CK684" i="18"/>
  <c r="CJ684" i="18"/>
  <c r="CI684" i="18"/>
  <c r="CH684" i="18"/>
  <c r="CG684" i="18"/>
  <c r="CG707" i="18" s="1"/>
  <c r="CF684" i="18"/>
  <c r="CE684" i="18"/>
  <c r="CD684" i="18"/>
  <c r="CC684" i="18"/>
  <c r="CB684" i="18"/>
  <c r="CA684" i="18"/>
  <c r="BZ684" i="18"/>
  <c r="BY684" i="18"/>
  <c r="BX684" i="18"/>
  <c r="BW684" i="18"/>
  <c r="BV684" i="18"/>
  <c r="BU684" i="18"/>
  <c r="BT684" i="18"/>
  <c r="BS684" i="18"/>
  <c r="BR684" i="18"/>
  <c r="BQ684" i="18"/>
  <c r="BQ707" i="18" s="1"/>
  <c r="BN684" i="18"/>
  <c r="BM684" i="18"/>
  <c r="BL684" i="18"/>
  <c r="BK684" i="18"/>
  <c r="BJ684" i="18"/>
  <c r="BI684" i="18"/>
  <c r="BH684" i="18"/>
  <c r="BG684" i="18"/>
  <c r="BF684" i="18"/>
  <c r="BE684" i="18"/>
  <c r="BD684" i="18"/>
  <c r="BC684" i="18"/>
  <c r="BB684" i="18"/>
  <c r="BA684" i="18"/>
  <c r="AZ684" i="18"/>
  <c r="AY684" i="18"/>
  <c r="AX684" i="18"/>
  <c r="AW684" i="18"/>
  <c r="AV684" i="18"/>
  <c r="AU684" i="18"/>
  <c r="AT684" i="18"/>
  <c r="AS684" i="18"/>
  <c r="AR684" i="18"/>
  <c r="AQ684" i="18"/>
  <c r="AP684" i="18"/>
  <c r="AO684" i="18"/>
  <c r="AN684" i="18"/>
  <c r="AM684" i="18"/>
  <c r="AL684" i="18"/>
  <c r="AK684" i="18"/>
  <c r="AJ684" i="18"/>
  <c r="AI684" i="18"/>
  <c r="AH684" i="18"/>
  <c r="AG684" i="18"/>
  <c r="AF684" i="18"/>
  <c r="AE684" i="18"/>
  <c r="AD684" i="18"/>
  <c r="AC684" i="18"/>
  <c r="AB684" i="18"/>
  <c r="AA684" i="18"/>
  <c r="Z684" i="18"/>
  <c r="Y684" i="18"/>
  <c r="X684" i="18"/>
  <c r="W684" i="18"/>
  <c r="V684" i="18"/>
  <c r="U684" i="18"/>
  <c r="T684" i="18"/>
  <c r="S684" i="18"/>
  <c r="R684" i="18"/>
  <c r="Q684" i="18"/>
  <c r="P684" i="18"/>
  <c r="O684" i="18"/>
  <c r="N684" i="18"/>
  <c r="L684" i="18"/>
  <c r="F684" i="18" s="1"/>
  <c r="K684" i="18"/>
  <c r="J684" i="18"/>
  <c r="I684" i="18"/>
  <c r="H684" i="18"/>
  <c r="G684" i="18"/>
  <c r="F676" i="18"/>
  <c r="E676" i="18"/>
  <c r="CX672" i="18"/>
  <c r="CW672" i="18"/>
  <c r="CV672" i="18"/>
  <c r="CU672" i="18"/>
  <c r="CT672" i="18"/>
  <c r="CS672" i="18"/>
  <c r="CR672" i="18"/>
  <c r="CQ672" i="18"/>
  <c r="CP672" i="18"/>
  <c r="CO672" i="18"/>
  <c r="CN672" i="18"/>
  <c r="CM672" i="18"/>
  <c r="CL672" i="18"/>
  <c r="CK672" i="18"/>
  <c r="CJ672" i="18"/>
  <c r="CI672" i="18"/>
  <c r="CH672" i="18"/>
  <c r="CG672" i="18"/>
  <c r="CF672" i="18"/>
  <c r="CE672" i="18"/>
  <c r="CD672" i="18"/>
  <c r="CC672" i="18"/>
  <c r="CB672" i="18"/>
  <c r="CA672" i="18"/>
  <c r="BZ672" i="18"/>
  <c r="BY672" i="18"/>
  <c r="BX672" i="18"/>
  <c r="BW672" i="18"/>
  <c r="BV672" i="18"/>
  <c r="BU672" i="18"/>
  <c r="BT672" i="18"/>
  <c r="BS672" i="18"/>
  <c r="BR672" i="18"/>
  <c r="BQ672" i="18"/>
  <c r="BN672" i="18"/>
  <c r="BM672" i="18"/>
  <c r="BL672" i="18"/>
  <c r="BK672" i="18"/>
  <c r="BJ672" i="18"/>
  <c r="BI672" i="18"/>
  <c r="BI707" i="18" s="1"/>
  <c r="BH672" i="18"/>
  <c r="BG672" i="18"/>
  <c r="BF672" i="18"/>
  <c r="BE672" i="18"/>
  <c r="BE707" i="18" s="1"/>
  <c r="BD672" i="18"/>
  <c r="BC672" i="18"/>
  <c r="BB672" i="18"/>
  <c r="BA672" i="18"/>
  <c r="BA707" i="18" s="1"/>
  <c r="AZ672" i="18"/>
  <c r="AY672" i="18"/>
  <c r="AX672" i="18"/>
  <c r="AW672" i="18"/>
  <c r="AV672" i="18"/>
  <c r="AU672" i="18"/>
  <c r="AT672" i="18"/>
  <c r="AS672" i="18"/>
  <c r="AS707" i="18" s="1"/>
  <c r="AR672" i="18"/>
  <c r="AQ672" i="18"/>
  <c r="AP672" i="18"/>
  <c r="AO672" i="18"/>
  <c r="AO707" i="18" s="1"/>
  <c r="AN672" i="18"/>
  <c r="AM672" i="18"/>
  <c r="AL672" i="18"/>
  <c r="AK672" i="18"/>
  <c r="AK707" i="18" s="1"/>
  <c r="AJ672" i="18"/>
  <c r="AI672" i="18"/>
  <c r="AH672" i="18"/>
  <c r="AG672" i="18"/>
  <c r="AF672" i="18"/>
  <c r="AE672" i="18"/>
  <c r="AD672" i="18"/>
  <c r="AC672" i="18"/>
  <c r="AC707" i="18" s="1"/>
  <c r="AB672" i="18"/>
  <c r="AA672" i="18"/>
  <c r="Z672" i="18"/>
  <c r="Y672" i="18"/>
  <c r="Y707" i="18" s="1"/>
  <c r="X672" i="18"/>
  <c r="W672" i="18"/>
  <c r="V672" i="18"/>
  <c r="U672" i="18"/>
  <c r="U707" i="18" s="1"/>
  <c r="T672" i="18"/>
  <c r="S672" i="18"/>
  <c r="R672" i="18"/>
  <c r="Q672" i="18"/>
  <c r="P672" i="18"/>
  <c r="O672" i="18"/>
  <c r="N672" i="18"/>
  <c r="M672" i="18"/>
  <c r="L672" i="18"/>
  <c r="K672" i="18"/>
  <c r="J672" i="18"/>
  <c r="I672" i="18"/>
  <c r="I707" i="18" s="1"/>
  <c r="I711" i="18" s="1"/>
  <c r="I712" i="18" s="1"/>
  <c r="H672" i="18"/>
  <c r="G672" i="18"/>
  <c r="F672" i="18"/>
  <c r="E672" i="18"/>
  <c r="CX661" i="18"/>
  <c r="CW661" i="18"/>
  <c r="CV661" i="18"/>
  <c r="CU661" i="18"/>
  <c r="CT661" i="18"/>
  <c r="CS661" i="18"/>
  <c r="CR661" i="18"/>
  <c r="CQ661" i="18"/>
  <c r="CP661" i="18"/>
  <c r="CO661" i="18"/>
  <c r="CN661" i="18"/>
  <c r="CM661" i="18"/>
  <c r="CL661" i="18"/>
  <c r="CK661" i="18"/>
  <c r="CJ661" i="18"/>
  <c r="CI661" i="18"/>
  <c r="CH661" i="18"/>
  <c r="CG661" i="18"/>
  <c r="CF661" i="18"/>
  <c r="CE661" i="18"/>
  <c r="CD661" i="18"/>
  <c r="CC661" i="18"/>
  <c r="CB661" i="18"/>
  <c r="CA661" i="18"/>
  <c r="BZ661" i="18"/>
  <c r="BY661" i="18"/>
  <c r="BX661" i="18"/>
  <c r="BW661" i="18"/>
  <c r="BV661" i="18"/>
  <c r="BU661" i="18"/>
  <c r="BT661" i="18"/>
  <c r="BS661" i="18"/>
  <c r="BR661" i="18"/>
  <c r="BQ661" i="18"/>
  <c r="BN661" i="18"/>
  <c r="BM661" i="18"/>
  <c r="BL661" i="18"/>
  <c r="BK661" i="18"/>
  <c r="BJ661" i="18"/>
  <c r="BI661" i="18"/>
  <c r="BH661" i="18"/>
  <c r="BG661" i="18"/>
  <c r="BF661" i="18"/>
  <c r="BE661" i="18"/>
  <c r="BD661" i="18"/>
  <c r="BC661" i="18"/>
  <c r="BB661" i="18"/>
  <c r="BA661" i="18"/>
  <c r="AZ661" i="18"/>
  <c r="AY661" i="18"/>
  <c r="AX661" i="18"/>
  <c r="AW661" i="18"/>
  <c r="AV661" i="18"/>
  <c r="AU661" i="18"/>
  <c r="AT661" i="18"/>
  <c r="AS661" i="18"/>
  <c r="AR661" i="18"/>
  <c r="AQ661" i="18"/>
  <c r="AP661" i="18"/>
  <c r="AO661" i="18"/>
  <c r="AN661" i="18"/>
  <c r="AM661" i="18"/>
  <c r="AL661" i="18"/>
  <c r="AK661" i="18"/>
  <c r="AJ661" i="18"/>
  <c r="AI661" i="18"/>
  <c r="AH661" i="18"/>
  <c r="AG661" i="18"/>
  <c r="AF661" i="18"/>
  <c r="AE661" i="18"/>
  <c r="AD661" i="18"/>
  <c r="AC661" i="18"/>
  <c r="AB661" i="18"/>
  <c r="AA661" i="18"/>
  <c r="Z661" i="18"/>
  <c r="Y661" i="18"/>
  <c r="X661" i="18"/>
  <c r="W661" i="18"/>
  <c r="V661" i="18"/>
  <c r="U661" i="18"/>
  <c r="T661" i="18"/>
  <c r="S661" i="18"/>
  <c r="R661" i="18"/>
  <c r="Q661" i="18"/>
  <c r="P661" i="18"/>
  <c r="O661" i="18"/>
  <c r="N661" i="18"/>
  <c r="L661" i="18"/>
  <c r="F661" i="18" s="1"/>
  <c r="K661" i="18"/>
  <c r="J661" i="18"/>
  <c r="I661" i="18"/>
  <c r="H661" i="18"/>
  <c r="G661" i="18"/>
  <c r="F658" i="18"/>
  <c r="E658" i="18"/>
  <c r="CX656" i="18"/>
  <c r="CW656" i="18"/>
  <c r="CV656" i="18"/>
  <c r="CU656" i="18"/>
  <c r="CT656" i="18"/>
  <c r="CS656" i="18"/>
  <c r="CS707" i="18" s="1"/>
  <c r="CR656" i="18"/>
  <c r="CQ656" i="18"/>
  <c r="CP656" i="18"/>
  <c r="CO656" i="18"/>
  <c r="CN656" i="18"/>
  <c r="CM656" i="18"/>
  <c r="CL656" i="18"/>
  <c r="CK656" i="18"/>
  <c r="CK707" i="18" s="1"/>
  <c r="CJ656" i="18"/>
  <c r="CI656" i="18"/>
  <c r="CH656" i="18"/>
  <c r="CG656" i="18"/>
  <c r="CF656" i="18"/>
  <c r="CE656" i="18"/>
  <c r="CD656" i="18"/>
  <c r="CC656" i="18"/>
  <c r="CC707" i="18" s="1"/>
  <c r="CB656" i="18"/>
  <c r="CA656" i="18"/>
  <c r="BZ656" i="18"/>
  <c r="BY656" i="18"/>
  <c r="BX656" i="18"/>
  <c r="BW656" i="18"/>
  <c r="BV656" i="18"/>
  <c r="BU656" i="18"/>
  <c r="BU707" i="18" s="1"/>
  <c r="BT656" i="18"/>
  <c r="BS656" i="18"/>
  <c r="BR656" i="18"/>
  <c r="BQ656" i="18"/>
  <c r="BN656" i="18"/>
  <c r="BM656" i="18"/>
  <c r="BL656" i="18"/>
  <c r="BK656" i="18"/>
  <c r="BJ656" i="18"/>
  <c r="BI656" i="18"/>
  <c r="BH656" i="18"/>
  <c r="BG656" i="18"/>
  <c r="BF656" i="18"/>
  <c r="BE656" i="18"/>
  <c r="BD656" i="18"/>
  <c r="BC656" i="18"/>
  <c r="BB656" i="18"/>
  <c r="BA656" i="18"/>
  <c r="AZ656" i="18"/>
  <c r="AY656" i="18"/>
  <c r="AX656" i="18"/>
  <c r="AW656" i="18"/>
  <c r="AV656" i="18"/>
  <c r="AU656" i="18"/>
  <c r="AT656" i="18"/>
  <c r="AS656" i="18"/>
  <c r="AR656" i="18"/>
  <c r="AQ656" i="18"/>
  <c r="AP656" i="18"/>
  <c r="AO656" i="18"/>
  <c r="AN656" i="18"/>
  <c r="AM656" i="18"/>
  <c r="AL656" i="18"/>
  <c r="AK656" i="18"/>
  <c r="AJ656" i="18"/>
  <c r="AI656" i="18"/>
  <c r="AH656" i="18"/>
  <c r="AG656" i="18"/>
  <c r="AF656" i="18"/>
  <c r="AE656" i="18"/>
  <c r="AD656" i="18"/>
  <c r="AC656" i="18"/>
  <c r="AB656" i="18"/>
  <c r="AA656" i="18"/>
  <c r="Z656" i="18"/>
  <c r="Y656" i="18"/>
  <c r="X656" i="18"/>
  <c r="W656" i="18"/>
  <c r="V656" i="18"/>
  <c r="U656" i="18"/>
  <c r="T656" i="18"/>
  <c r="S656" i="18"/>
  <c r="R656" i="18"/>
  <c r="Q656" i="18"/>
  <c r="P656" i="18"/>
  <c r="O656" i="18"/>
  <c r="N656" i="18"/>
  <c r="M656" i="18"/>
  <c r="L656" i="18"/>
  <c r="K656" i="18"/>
  <c r="J656" i="18"/>
  <c r="I656" i="18"/>
  <c r="H656" i="18"/>
  <c r="G656" i="18"/>
  <c r="E656" i="18" s="1"/>
  <c r="F656" i="18"/>
  <c r="F646" i="18"/>
  <c r="E646" i="18"/>
  <c r="CX642" i="18"/>
  <c r="CW642" i="18"/>
  <c r="CV642" i="18"/>
  <c r="CU642" i="18"/>
  <c r="CT642" i="18"/>
  <c r="CS642" i="18"/>
  <c r="CR642" i="18"/>
  <c r="CQ642" i="18"/>
  <c r="CP642" i="18"/>
  <c r="CO642" i="18"/>
  <c r="CN642" i="18"/>
  <c r="CM642" i="18"/>
  <c r="CL642" i="18"/>
  <c r="CK642" i="18"/>
  <c r="CJ642" i="18"/>
  <c r="CI642" i="18"/>
  <c r="CH642" i="18"/>
  <c r="CG642" i="18"/>
  <c r="CF642" i="18"/>
  <c r="CE642" i="18"/>
  <c r="CD642" i="18"/>
  <c r="CC642" i="18"/>
  <c r="CB642" i="18"/>
  <c r="CA642" i="18"/>
  <c r="BZ642" i="18"/>
  <c r="BY642" i="18"/>
  <c r="BX642" i="18"/>
  <c r="BW642" i="18"/>
  <c r="BV642" i="18"/>
  <c r="BU642" i="18"/>
  <c r="BT642" i="18"/>
  <c r="BS642" i="18"/>
  <c r="BR642" i="18"/>
  <c r="BQ642" i="18"/>
  <c r="BN642" i="18"/>
  <c r="BM642" i="18"/>
  <c r="BM707" i="18" s="1"/>
  <c r="BL642" i="18"/>
  <c r="BK642" i="18"/>
  <c r="BJ642" i="18"/>
  <c r="BI642" i="18"/>
  <c r="BH642" i="18"/>
  <c r="BG642" i="18"/>
  <c r="BF642" i="18"/>
  <c r="BE642" i="18"/>
  <c r="BD642" i="18"/>
  <c r="BC642" i="18"/>
  <c r="BB642" i="18"/>
  <c r="BA642" i="18"/>
  <c r="AZ642" i="18"/>
  <c r="AY642" i="18"/>
  <c r="AX642" i="18"/>
  <c r="AW642" i="18"/>
  <c r="AW707" i="18" s="1"/>
  <c r="AV642" i="18"/>
  <c r="AU642" i="18"/>
  <c r="AT642" i="18"/>
  <c r="AS642" i="18"/>
  <c r="AR642" i="18"/>
  <c r="AQ642" i="18"/>
  <c r="AP642" i="18"/>
  <c r="AO642" i="18"/>
  <c r="AN642" i="18"/>
  <c r="AM642" i="18"/>
  <c r="AL642" i="18"/>
  <c r="AK642" i="18"/>
  <c r="AJ642" i="18"/>
  <c r="AI642" i="18"/>
  <c r="AH642" i="18"/>
  <c r="AG642" i="18"/>
  <c r="AG707" i="18" s="1"/>
  <c r="AF642" i="18"/>
  <c r="AE642" i="18"/>
  <c r="AD642" i="18"/>
  <c r="AC642" i="18"/>
  <c r="AB642" i="18"/>
  <c r="AA642" i="18"/>
  <c r="Y642" i="18"/>
  <c r="X642" i="18"/>
  <c r="W642" i="18"/>
  <c r="V642" i="18"/>
  <c r="U642" i="18"/>
  <c r="T642" i="18"/>
  <c r="S642" i="18"/>
  <c r="R642" i="18"/>
  <c r="Q642" i="18"/>
  <c r="P642" i="18"/>
  <c r="O642" i="18"/>
  <c r="N642" i="18"/>
  <c r="M642" i="18"/>
  <c r="L642" i="18"/>
  <c r="K642" i="18"/>
  <c r="J642" i="18"/>
  <c r="I642" i="18"/>
  <c r="H642" i="18"/>
  <c r="G642" i="18"/>
  <c r="E642" i="18"/>
  <c r="AB585" i="18"/>
  <c r="F582" i="18"/>
  <c r="E582" i="18"/>
  <c r="F579" i="18"/>
  <c r="E579" i="18"/>
  <c r="CX569" i="18"/>
  <c r="CW569" i="18"/>
  <c r="CV569" i="18"/>
  <c r="CU569" i="18"/>
  <c r="CT569" i="18"/>
  <c r="CS569" i="18"/>
  <c r="CR569" i="18"/>
  <c r="CQ569" i="18"/>
  <c r="CP569" i="18"/>
  <c r="CO569" i="18"/>
  <c r="CN569" i="18"/>
  <c r="CM569" i="18"/>
  <c r="CL569" i="18"/>
  <c r="CK569" i="18"/>
  <c r="CJ569" i="18"/>
  <c r="CI569" i="18"/>
  <c r="CH569" i="18"/>
  <c r="CG569" i="18"/>
  <c r="CF569" i="18"/>
  <c r="CE569" i="18"/>
  <c r="CD569" i="18"/>
  <c r="CC569" i="18"/>
  <c r="CB569" i="18"/>
  <c r="CA569" i="18"/>
  <c r="BZ569" i="18"/>
  <c r="BY569" i="18"/>
  <c r="BX569" i="18"/>
  <c r="BW569" i="18"/>
  <c r="BV569" i="18"/>
  <c r="BU569" i="18"/>
  <c r="BT569" i="18"/>
  <c r="BS569" i="18"/>
  <c r="BR569" i="18"/>
  <c r="BQ569" i="18"/>
  <c r="BN569" i="18"/>
  <c r="BM569" i="18"/>
  <c r="BL569" i="18"/>
  <c r="BK569" i="18"/>
  <c r="BJ569" i="18"/>
  <c r="BI569" i="18"/>
  <c r="BH569" i="18"/>
  <c r="BG569" i="18"/>
  <c r="BF569" i="18"/>
  <c r="BE569" i="18"/>
  <c r="BD569" i="18"/>
  <c r="BC569" i="18"/>
  <c r="BB569" i="18"/>
  <c r="BA569" i="18"/>
  <c r="AZ569" i="18"/>
  <c r="AY569" i="18"/>
  <c r="AX569" i="18"/>
  <c r="AW569" i="18"/>
  <c r="AV569" i="18"/>
  <c r="AU569" i="18"/>
  <c r="AT569" i="18"/>
  <c r="AS569" i="18"/>
  <c r="AR569" i="18"/>
  <c r="AQ569" i="18"/>
  <c r="AP569" i="18"/>
  <c r="AO569" i="18"/>
  <c r="AN569" i="18"/>
  <c r="AM569" i="18"/>
  <c r="AL569" i="18"/>
  <c r="AK569" i="18"/>
  <c r="AJ569" i="18"/>
  <c r="AI569" i="18"/>
  <c r="AH569" i="18"/>
  <c r="AG569" i="18"/>
  <c r="AF569" i="18"/>
  <c r="AE569" i="18"/>
  <c r="AD569" i="18"/>
  <c r="AC569" i="18"/>
  <c r="AB569" i="18"/>
  <c r="AA569" i="18"/>
  <c r="Z569" i="18"/>
  <c r="Y569" i="18"/>
  <c r="X569" i="18"/>
  <c r="V569" i="18"/>
  <c r="U569" i="18"/>
  <c r="T569" i="18"/>
  <c r="S569" i="18"/>
  <c r="R569" i="18"/>
  <c r="Q569" i="18"/>
  <c r="P569" i="18"/>
  <c r="O569" i="18"/>
  <c r="N569" i="18"/>
  <c r="M569" i="18"/>
  <c r="L569" i="18"/>
  <c r="K569" i="18"/>
  <c r="J569" i="18"/>
  <c r="I569" i="18"/>
  <c r="H569" i="18"/>
  <c r="G569" i="18"/>
  <c r="F562" i="18"/>
  <c r="E562" i="18"/>
  <c r="F556" i="18"/>
  <c r="E556" i="18"/>
  <c r="F543" i="18"/>
  <c r="E543" i="18"/>
  <c r="CX538" i="18"/>
  <c r="CW538" i="18"/>
  <c r="CV538" i="18"/>
  <c r="CU538" i="18"/>
  <c r="CT538" i="18"/>
  <c r="CS538" i="18"/>
  <c r="CR538" i="18"/>
  <c r="CQ538" i="18"/>
  <c r="CP538" i="18"/>
  <c r="CO538" i="18"/>
  <c r="CN538" i="18"/>
  <c r="CM538" i="18"/>
  <c r="CL538" i="18"/>
  <c r="CK538" i="18"/>
  <c r="CJ538" i="18"/>
  <c r="CI538" i="18"/>
  <c r="CH538" i="18"/>
  <c r="CG538" i="18"/>
  <c r="CF538" i="18"/>
  <c r="CE538" i="18"/>
  <c r="CD538" i="18"/>
  <c r="CC538" i="18"/>
  <c r="CB538" i="18"/>
  <c r="CA538" i="18"/>
  <c r="BZ538" i="18"/>
  <c r="BY538" i="18"/>
  <c r="BX538" i="18"/>
  <c r="BW538" i="18"/>
  <c r="BV538" i="18"/>
  <c r="BU538" i="18"/>
  <c r="BT538" i="18"/>
  <c r="BS538" i="18"/>
  <c r="BR538" i="18"/>
  <c r="BQ538" i="18"/>
  <c r="BN538" i="18"/>
  <c r="BM538" i="18"/>
  <c r="BL538" i="18"/>
  <c r="BK538" i="18"/>
  <c r="BJ538" i="18"/>
  <c r="BI538" i="18"/>
  <c r="BH538" i="18"/>
  <c r="BG538" i="18"/>
  <c r="BF538" i="18"/>
  <c r="BE538" i="18"/>
  <c r="BD538" i="18"/>
  <c r="BC538" i="18"/>
  <c r="BB538" i="18"/>
  <c r="BA538" i="18"/>
  <c r="AZ538" i="18"/>
  <c r="AY538" i="18"/>
  <c r="AX538" i="18"/>
  <c r="AW538" i="18"/>
  <c r="AV538" i="18"/>
  <c r="AU538" i="18"/>
  <c r="AT538" i="18"/>
  <c r="AS538" i="18"/>
  <c r="AR538" i="18"/>
  <c r="AQ538" i="18"/>
  <c r="AP538" i="18"/>
  <c r="AO538" i="18"/>
  <c r="AN538" i="18"/>
  <c r="AM538" i="18"/>
  <c r="AL538" i="18"/>
  <c r="AK538" i="18"/>
  <c r="AJ538" i="18"/>
  <c r="AI538" i="18"/>
  <c r="AH538" i="18"/>
  <c r="AG538" i="18"/>
  <c r="AF538" i="18"/>
  <c r="AE538" i="18"/>
  <c r="AD538" i="18"/>
  <c r="AC538" i="18"/>
  <c r="AB538" i="18"/>
  <c r="AA538" i="18"/>
  <c r="Z538" i="18"/>
  <c r="Y538" i="18"/>
  <c r="X538" i="18"/>
  <c r="W538" i="18"/>
  <c r="V538" i="18"/>
  <c r="U538" i="18"/>
  <c r="T538" i="18"/>
  <c r="S538" i="18"/>
  <c r="R538" i="18"/>
  <c r="Q538" i="18"/>
  <c r="P538" i="18"/>
  <c r="O538" i="18"/>
  <c r="N538" i="18"/>
  <c r="M538" i="18"/>
  <c r="L538" i="18"/>
  <c r="K538" i="18"/>
  <c r="J538" i="18"/>
  <c r="I538" i="18"/>
  <c r="H538" i="18"/>
  <c r="G538" i="18"/>
  <c r="E538" i="18"/>
  <c r="F520" i="18"/>
  <c r="E520" i="18"/>
  <c r="CX513" i="18"/>
  <c r="CW513" i="18"/>
  <c r="CV513" i="18"/>
  <c r="CU513" i="18"/>
  <c r="CT513" i="18"/>
  <c r="CS513" i="18"/>
  <c r="CR513" i="18"/>
  <c r="CQ513" i="18"/>
  <c r="CP513" i="18"/>
  <c r="CO513" i="18"/>
  <c r="CN513" i="18"/>
  <c r="CM513" i="18"/>
  <c r="CL513" i="18"/>
  <c r="CK513" i="18"/>
  <c r="CJ513" i="18"/>
  <c r="CI513" i="18"/>
  <c r="CH513" i="18"/>
  <c r="CG513" i="18"/>
  <c r="CF513" i="18"/>
  <c r="CE513" i="18"/>
  <c r="CD513" i="18"/>
  <c r="CC513" i="18"/>
  <c r="CB513" i="18"/>
  <c r="CA513" i="18"/>
  <c r="BZ513" i="18"/>
  <c r="BY513" i="18"/>
  <c r="BX513" i="18"/>
  <c r="BW513" i="18"/>
  <c r="BV513" i="18"/>
  <c r="BU513" i="18"/>
  <c r="BT513" i="18"/>
  <c r="BS513" i="18"/>
  <c r="BR513" i="18"/>
  <c r="BQ513" i="18"/>
  <c r="BN513" i="18"/>
  <c r="BM513" i="18"/>
  <c r="BL513" i="18"/>
  <c r="BK513" i="18"/>
  <c r="BJ513" i="18"/>
  <c r="BI513" i="18"/>
  <c r="BH513" i="18"/>
  <c r="BG513" i="18"/>
  <c r="BF513" i="18"/>
  <c r="BE513" i="18"/>
  <c r="BD513" i="18"/>
  <c r="BC513" i="18"/>
  <c r="BB513" i="18"/>
  <c r="BA513" i="18"/>
  <c r="AZ513" i="18"/>
  <c r="AY513" i="18"/>
  <c r="AX513" i="18"/>
  <c r="AW513" i="18"/>
  <c r="AV513" i="18"/>
  <c r="AU513" i="18"/>
  <c r="AT513" i="18"/>
  <c r="AS513" i="18"/>
  <c r="AR513" i="18"/>
  <c r="AQ513" i="18"/>
  <c r="AP513" i="18"/>
  <c r="AO513" i="18"/>
  <c r="AN513" i="18"/>
  <c r="AM513" i="18"/>
  <c r="AL513" i="18"/>
  <c r="AK513" i="18"/>
  <c r="AJ513" i="18"/>
  <c r="AI513" i="18"/>
  <c r="AH513" i="18"/>
  <c r="AG513" i="18"/>
  <c r="AF513" i="18"/>
  <c r="AE513" i="18"/>
  <c r="AD513" i="18"/>
  <c r="AC513" i="18"/>
  <c r="AB513" i="18"/>
  <c r="AA513" i="18"/>
  <c r="Z513" i="18"/>
  <c r="Y513" i="18"/>
  <c r="X513" i="18"/>
  <c r="W513" i="18"/>
  <c r="V513" i="18"/>
  <c r="U513" i="18"/>
  <c r="T513" i="18"/>
  <c r="S513" i="18"/>
  <c r="R513" i="18"/>
  <c r="Q513" i="18"/>
  <c r="P513" i="18"/>
  <c r="O513" i="18"/>
  <c r="N513" i="18"/>
  <c r="M513" i="18"/>
  <c r="L513" i="18"/>
  <c r="K513" i="18"/>
  <c r="J513" i="18"/>
  <c r="I513" i="18"/>
  <c r="H513" i="18"/>
  <c r="G513" i="18"/>
  <c r="E513" i="18" s="1"/>
  <c r="F513" i="18"/>
  <c r="F505" i="18"/>
  <c r="E505" i="18"/>
  <c r="F503" i="18"/>
  <c r="E503" i="18"/>
  <c r="F498" i="18"/>
  <c r="E498" i="18"/>
  <c r="CX493" i="18"/>
  <c r="CW493" i="18"/>
  <c r="CV493" i="18"/>
  <c r="CU493" i="18"/>
  <c r="CT493" i="18"/>
  <c r="CS493" i="18"/>
  <c r="CR493" i="18"/>
  <c r="CQ493" i="18"/>
  <c r="CP493" i="18"/>
  <c r="CO493" i="18"/>
  <c r="CN493" i="18"/>
  <c r="CM493" i="18"/>
  <c r="CL493" i="18"/>
  <c r="CK493" i="18"/>
  <c r="CJ493" i="18"/>
  <c r="CI493" i="18"/>
  <c r="CH493" i="18"/>
  <c r="CG493" i="18"/>
  <c r="CF493" i="18"/>
  <c r="CE493" i="18"/>
  <c r="CD493" i="18"/>
  <c r="CC493" i="18"/>
  <c r="CB493" i="18"/>
  <c r="CA493" i="18"/>
  <c r="BZ493" i="18"/>
  <c r="BY493" i="18"/>
  <c r="BX493" i="18"/>
  <c r="BW493" i="18"/>
  <c r="BV493" i="18"/>
  <c r="BU493" i="18"/>
  <c r="BT493" i="18"/>
  <c r="BS493" i="18"/>
  <c r="BR493" i="18"/>
  <c r="BQ493" i="18"/>
  <c r="BL493" i="18"/>
  <c r="BK493" i="18"/>
  <c r="BJ493" i="18"/>
  <c r="BI493" i="18"/>
  <c r="BH493" i="18"/>
  <c r="BG493" i="18"/>
  <c r="BF493" i="18"/>
  <c r="BE493" i="18"/>
  <c r="BD493" i="18"/>
  <c r="BC493" i="18"/>
  <c r="BB493" i="18"/>
  <c r="BA493" i="18"/>
  <c r="AZ493" i="18"/>
  <c r="AY493" i="18"/>
  <c r="AX493" i="18"/>
  <c r="AW493" i="18"/>
  <c r="AV493" i="18"/>
  <c r="AU493" i="18"/>
  <c r="AT493" i="18"/>
  <c r="AS493" i="18"/>
  <c r="AR493" i="18"/>
  <c r="AQ493" i="18"/>
  <c r="AP493" i="18"/>
  <c r="AO493" i="18"/>
  <c r="AN493" i="18"/>
  <c r="AM493" i="18"/>
  <c r="AL493" i="18"/>
  <c r="AK493" i="18"/>
  <c r="AJ493" i="18"/>
  <c r="AI493" i="18"/>
  <c r="AH493" i="18"/>
  <c r="AG493" i="18"/>
  <c r="AF493" i="18"/>
  <c r="AE493" i="18"/>
  <c r="AD493" i="18"/>
  <c r="AC493" i="18"/>
  <c r="AB493" i="18"/>
  <c r="AA493" i="18"/>
  <c r="Z493" i="18"/>
  <c r="Y493" i="18"/>
  <c r="X493" i="18"/>
  <c r="W493" i="18"/>
  <c r="V493" i="18"/>
  <c r="U493" i="18"/>
  <c r="T493" i="18"/>
  <c r="S493" i="18"/>
  <c r="R493" i="18"/>
  <c r="Q493" i="18"/>
  <c r="P493" i="18"/>
  <c r="O493" i="18"/>
  <c r="N493" i="18"/>
  <c r="K493" i="18"/>
  <c r="J493" i="18"/>
  <c r="I493" i="18"/>
  <c r="H493" i="18"/>
  <c r="G493" i="18"/>
  <c r="BN487" i="18"/>
  <c r="BN493" i="18" s="1"/>
  <c r="BM487" i="18"/>
  <c r="BN485" i="18"/>
  <c r="BM485" i="18"/>
  <c r="BM493" i="18" s="1"/>
  <c r="F482" i="18"/>
  <c r="E482" i="18"/>
  <c r="F480" i="18"/>
  <c r="E480" i="18"/>
  <c r="F473" i="18"/>
  <c r="E473" i="18"/>
  <c r="F446" i="18"/>
  <c r="E446" i="18"/>
  <c r="CX440" i="18"/>
  <c r="CW440" i="18"/>
  <c r="CV440" i="18"/>
  <c r="CU440" i="18"/>
  <c r="CT440" i="18"/>
  <c r="CS440" i="18"/>
  <c r="CR440" i="18"/>
  <c r="CQ440" i="18"/>
  <c r="CP440" i="18"/>
  <c r="CO440" i="18"/>
  <c r="CN440" i="18"/>
  <c r="CM440" i="18"/>
  <c r="CL440" i="18"/>
  <c r="CK440" i="18"/>
  <c r="CJ440" i="18"/>
  <c r="CI440" i="18"/>
  <c r="CH440" i="18"/>
  <c r="CG440" i="18"/>
  <c r="CF440" i="18"/>
  <c r="CE440" i="18"/>
  <c r="CD440" i="18"/>
  <c r="CC440" i="18"/>
  <c r="CB440" i="18"/>
  <c r="CA440" i="18"/>
  <c r="BZ440" i="18"/>
  <c r="BY440" i="18"/>
  <c r="BX440" i="18"/>
  <c r="BW440" i="18"/>
  <c r="BV440" i="18"/>
  <c r="BU440" i="18"/>
  <c r="BT440" i="18"/>
  <c r="BS440" i="18"/>
  <c r="BR440" i="18"/>
  <c r="BQ440" i="18"/>
  <c r="BN440" i="18"/>
  <c r="BM440" i="18"/>
  <c r="BL440" i="18"/>
  <c r="BK440" i="18"/>
  <c r="BJ440" i="18"/>
  <c r="BI440" i="18"/>
  <c r="BH440" i="18"/>
  <c r="BG440" i="18"/>
  <c r="BF440" i="18"/>
  <c r="BE440" i="18"/>
  <c r="BD440" i="18"/>
  <c r="BC440" i="18"/>
  <c r="BB440" i="18"/>
  <c r="BA440" i="18"/>
  <c r="AZ440" i="18"/>
  <c r="AY440" i="18"/>
  <c r="AX440" i="18"/>
  <c r="AW440" i="18"/>
  <c r="AV440" i="18"/>
  <c r="AU440" i="18"/>
  <c r="AT440" i="18"/>
  <c r="AS440" i="18"/>
  <c r="AR440" i="18"/>
  <c r="AQ440" i="18"/>
  <c r="AP440" i="18"/>
  <c r="AO440" i="18"/>
  <c r="AN440" i="18"/>
  <c r="AM440" i="18"/>
  <c r="AL440" i="18"/>
  <c r="AK440" i="18"/>
  <c r="AJ440" i="18"/>
  <c r="AI440" i="18"/>
  <c r="AH440" i="18"/>
  <c r="AG440" i="18"/>
  <c r="AF440" i="18"/>
  <c r="AE440" i="18"/>
  <c r="AD440" i="18"/>
  <c r="AC440" i="18"/>
  <c r="AB440" i="18"/>
  <c r="AA440" i="18"/>
  <c r="Z440" i="18"/>
  <c r="Y440" i="18"/>
  <c r="X440" i="18"/>
  <c r="W440" i="18"/>
  <c r="V440" i="18"/>
  <c r="U440" i="18"/>
  <c r="T440" i="18"/>
  <c r="S440" i="18"/>
  <c r="R440" i="18"/>
  <c r="Q440" i="18"/>
  <c r="P440" i="18"/>
  <c r="O440" i="18"/>
  <c r="N440" i="18"/>
  <c r="L440" i="18"/>
  <c r="K440" i="18"/>
  <c r="J440" i="18"/>
  <c r="I440" i="18"/>
  <c r="H440" i="18"/>
  <c r="F440" i="18" s="1"/>
  <c r="G440" i="18"/>
  <c r="F435" i="18"/>
  <c r="CX417" i="18"/>
  <c r="CW417" i="18"/>
  <c r="CV417" i="18"/>
  <c r="CU417" i="18"/>
  <c r="CT417" i="18"/>
  <c r="CS417" i="18"/>
  <c r="CR417" i="18"/>
  <c r="CQ417" i="18"/>
  <c r="CP417" i="18"/>
  <c r="CO417" i="18"/>
  <c r="CN417" i="18"/>
  <c r="CM417" i="18"/>
  <c r="CL417" i="18"/>
  <c r="CK417" i="18"/>
  <c r="CJ417" i="18"/>
  <c r="CI417" i="18"/>
  <c r="CH417" i="18"/>
  <c r="CG417" i="18"/>
  <c r="CF417" i="18"/>
  <c r="CE417" i="18"/>
  <c r="CD417" i="18"/>
  <c r="CC417" i="18"/>
  <c r="CB417" i="18"/>
  <c r="CA417" i="18"/>
  <c r="BZ417" i="18"/>
  <c r="BY417" i="18"/>
  <c r="BX417" i="18"/>
  <c r="BW417" i="18"/>
  <c r="BV417" i="18"/>
  <c r="BU417" i="18"/>
  <c r="BT417" i="18"/>
  <c r="BS417" i="18"/>
  <c r="BR417" i="18"/>
  <c r="BQ417" i="18"/>
  <c r="BN417" i="18"/>
  <c r="BM417" i="18"/>
  <c r="BL417" i="18"/>
  <c r="BK417" i="18"/>
  <c r="BJ417" i="18"/>
  <c r="BI417" i="18"/>
  <c r="BH417" i="18"/>
  <c r="BG417" i="18"/>
  <c r="BF417" i="18"/>
  <c r="BE417" i="18"/>
  <c r="BD417" i="18"/>
  <c r="BC417" i="18"/>
  <c r="BB417" i="18"/>
  <c r="BA417" i="18"/>
  <c r="AZ417" i="18"/>
  <c r="AY417" i="18"/>
  <c r="AX417" i="18"/>
  <c r="AW417" i="18"/>
  <c r="AV417" i="18"/>
  <c r="AU417" i="18"/>
  <c r="AT417" i="18"/>
  <c r="AS417" i="18"/>
  <c r="AR417" i="18"/>
  <c r="AQ417" i="18"/>
  <c r="AP417" i="18"/>
  <c r="AO417" i="18"/>
  <c r="AN417" i="18"/>
  <c r="AM417" i="18"/>
  <c r="AL417" i="18"/>
  <c r="AK417" i="18"/>
  <c r="AJ417" i="18"/>
  <c r="AI417" i="18"/>
  <c r="AH417" i="18"/>
  <c r="AG417" i="18"/>
  <c r="AF417" i="18"/>
  <c r="AE417" i="18"/>
  <c r="AD417" i="18"/>
  <c r="AC417" i="18"/>
  <c r="AB417" i="18"/>
  <c r="AA417" i="18"/>
  <c r="Z417" i="18"/>
  <c r="Y417" i="18"/>
  <c r="X417" i="18"/>
  <c r="W417" i="18"/>
  <c r="V417" i="18"/>
  <c r="U417" i="18"/>
  <c r="T417" i="18"/>
  <c r="S417" i="18"/>
  <c r="R417" i="18"/>
  <c r="Q417" i="18"/>
  <c r="P417" i="18"/>
  <c r="O417" i="18"/>
  <c r="N417" i="18"/>
  <c r="M417" i="18"/>
  <c r="L417" i="18"/>
  <c r="K417" i="18"/>
  <c r="J417" i="18"/>
  <c r="I417" i="18"/>
  <c r="H417" i="18"/>
  <c r="G417" i="18"/>
  <c r="E417" i="18" s="1"/>
  <c r="F417" i="18"/>
  <c r="F411" i="18"/>
  <c r="E411" i="18"/>
  <c r="F410" i="18"/>
  <c r="E410" i="18"/>
  <c r="F409" i="18"/>
  <c r="E409" i="18"/>
  <c r="F408" i="18"/>
  <c r="E408" i="18"/>
  <c r="F406" i="18"/>
  <c r="E406" i="18"/>
  <c r="CX402" i="18"/>
  <c r="CW402" i="18"/>
  <c r="CV402" i="18"/>
  <c r="CU402" i="18"/>
  <c r="CT402" i="18"/>
  <c r="CS402" i="18"/>
  <c r="CR402" i="18"/>
  <c r="CQ402" i="18"/>
  <c r="CP402" i="18"/>
  <c r="CO402" i="18"/>
  <c r="CN402" i="18"/>
  <c r="CM402" i="18"/>
  <c r="CL402" i="18"/>
  <c r="CK402" i="18"/>
  <c r="CJ402" i="18"/>
  <c r="CI402" i="18"/>
  <c r="CH402" i="18"/>
  <c r="CG402" i="18"/>
  <c r="CF402" i="18"/>
  <c r="CE402" i="18"/>
  <c r="CD402" i="18"/>
  <c r="CC402" i="18"/>
  <c r="CB402" i="18"/>
  <c r="CA402" i="18"/>
  <c r="BZ402" i="18"/>
  <c r="BY402" i="18"/>
  <c r="BX402" i="18"/>
  <c r="BW402" i="18"/>
  <c r="BV402" i="18"/>
  <c r="BU402" i="18"/>
  <c r="BT402" i="18"/>
  <c r="BS402" i="18"/>
  <c r="BR402" i="18"/>
  <c r="BQ402" i="18"/>
  <c r="BN402" i="18"/>
  <c r="BM402" i="18"/>
  <c r="BL402" i="18"/>
  <c r="BK402" i="18"/>
  <c r="BJ402" i="18"/>
  <c r="BI402" i="18"/>
  <c r="BH402" i="18"/>
  <c r="BG402" i="18"/>
  <c r="BF402" i="18"/>
  <c r="BE402" i="18"/>
  <c r="BD402" i="18"/>
  <c r="BC402" i="18"/>
  <c r="BB402" i="18"/>
  <c r="BA402" i="18"/>
  <c r="AZ402" i="18"/>
  <c r="AY402" i="18"/>
  <c r="AX402" i="18"/>
  <c r="AW402" i="18"/>
  <c r="AV402" i="18"/>
  <c r="AU402" i="18"/>
  <c r="AT402" i="18"/>
  <c r="AS402" i="18"/>
  <c r="AR402" i="18"/>
  <c r="AQ402" i="18"/>
  <c r="AP402" i="18"/>
  <c r="AO402" i="18"/>
  <c r="AN402" i="18"/>
  <c r="AM402" i="18"/>
  <c r="AL402" i="18"/>
  <c r="AK402" i="18"/>
  <c r="AJ402" i="18"/>
  <c r="AI402" i="18"/>
  <c r="AH402" i="18"/>
  <c r="AG402" i="18"/>
  <c r="AF402" i="18"/>
  <c r="AE402" i="18"/>
  <c r="AD402" i="18"/>
  <c r="AC402" i="18"/>
  <c r="AB402" i="18"/>
  <c r="AA402" i="18"/>
  <c r="Z402" i="18"/>
  <c r="Y402" i="18"/>
  <c r="X402" i="18"/>
  <c r="W402" i="18"/>
  <c r="V402" i="18"/>
  <c r="U402" i="18"/>
  <c r="T402" i="18"/>
  <c r="S402" i="18"/>
  <c r="R402" i="18"/>
  <c r="Q402" i="18"/>
  <c r="P402" i="18"/>
  <c r="O402" i="18"/>
  <c r="N402" i="18"/>
  <c r="M402" i="18"/>
  <c r="L402" i="18"/>
  <c r="K402" i="18"/>
  <c r="J402" i="18"/>
  <c r="I402" i="18"/>
  <c r="H402" i="18"/>
  <c r="F402" i="18" s="1"/>
  <c r="G402" i="18"/>
  <c r="E402" i="18"/>
  <c r="F382" i="18"/>
  <c r="E382" i="18"/>
  <c r="F380" i="18"/>
  <c r="E380" i="18"/>
  <c r="F373" i="18"/>
  <c r="E373" i="18"/>
  <c r="F367" i="18"/>
  <c r="E367" i="18"/>
  <c r="F366" i="18"/>
  <c r="E366" i="18"/>
  <c r="F365" i="18"/>
  <c r="E365" i="18"/>
  <c r="CX358" i="18"/>
  <c r="CW358" i="18"/>
  <c r="CV358" i="18"/>
  <c r="CU358" i="18"/>
  <c r="CT358" i="18"/>
  <c r="CS358" i="18"/>
  <c r="CR358" i="18"/>
  <c r="CQ358" i="18"/>
  <c r="CP358" i="18"/>
  <c r="CO358" i="18"/>
  <c r="CN358" i="18"/>
  <c r="CM358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AW358" i="18"/>
  <c r="AV358" i="18"/>
  <c r="AU358" i="18"/>
  <c r="AT358" i="18"/>
  <c r="AS358" i="18"/>
  <c r="AR358" i="18"/>
  <c r="AQ358" i="18"/>
  <c r="AP358" i="18"/>
  <c r="AO358" i="18"/>
  <c r="AN358" i="18"/>
  <c r="AM358" i="18"/>
  <c r="AL358" i="18"/>
  <c r="AK358" i="18"/>
  <c r="AJ358" i="18"/>
  <c r="AI358" i="18"/>
  <c r="AH358" i="18"/>
  <c r="AG358" i="18"/>
  <c r="AF358" i="18"/>
  <c r="AE358" i="18"/>
  <c r="AD358" i="18"/>
  <c r="AC358" i="18"/>
  <c r="AB358" i="18"/>
  <c r="AA358" i="18"/>
  <c r="Z358" i="18"/>
  <c r="Y358" i="18"/>
  <c r="X358" i="18"/>
  <c r="W358" i="18"/>
  <c r="V358" i="18"/>
  <c r="U358" i="18"/>
  <c r="T358" i="18"/>
  <c r="S358" i="18"/>
  <c r="R358" i="18"/>
  <c r="Q358" i="18"/>
  <c r="P358" i="18"/>
  <c r="O358" i="18"/>
  <c r="N358" i="18"/>
  <c r="M358" i="18"/>
  <c r="L358" i="18"/>
  <c r="K358" i="18"/>
  <c r="J358" i="18"/>
  <c r="H358" i="18"/>
  <c r="G358" i="18"/>
  <c r="E358" i="18" s="1"/>
  <c r="F353" i="18"/>
  <c r="E353" i="18"/>
  <c r="F350" i="18"/>
  <c r="E350" i="18"/>
  <c r="F349" i="18"/>
  <c r="E349" i="18"/>
  <c r="F348" i="18"/>
  <c r="E348" i="18"/>
  <c r="F346" i="18"/>
  <c r="E346" i="18"/>
  <c r="CX343" i="18"/>
  <c r="CW343" i="18"/>
  <c r="CV343" i="18"/>
  <c r="CU343" i="18"/>
  <c r="CT343" i="18"/>
  <c r="CS343" i="18"/>
  <c r="CR343" i="18"/>
  <c r="CQ343" i="18"/>
  <c r="CP343" i="18"/>
  <c r="CO343" i="18"/>
  <c r="CN343" i="18"/>
  <c r="CM343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AW343" i="18"/>
  <c r="AV343" i="18"/>
  <c r="AU343" i="18"/>
  <c r="AT343" i="18"/>
  <c r="AS343" i="18"/>
  <c r="AR343" i="18"/>
  <c r="AQ343" i="18"/>
  <c r="AP343" i="18"/>
  <c r="AO343" i="18"/>
  <c r="AN343" i="18"/>
  <c r="AM343" i="18"/>
  <c r="AL343" i="18"/>
  <c r="AK343" i="18"/>
  <c r="AJ343" i="18"/>
  <c r="AI343" i="18"/>
  <c r="AH343" i="18"/>
  <c r="AG343" i="18"/>
  <c r="AF343" i="18"/>
  <c r="AE343" i="18"/>
  <c r="AD343" i="18"/>
  <c r="AC343" i="18"/>
  <c r="AB343" i="18"/>
  <c r="AA343" i="18"/>
  <c r="Z343" i="18"/>
  <c r="Y343" i="18"/>
  <c r="X343" i="18"/>
  <c r="W343" i="18"/>
  <c r="V343" i="18"/>
  <c r="U343" i="18"/>
  <c r="T343" i="18"/>
  <c r="S343" i="18"/>
  <c r="R343" i="18"/>
  <c r="Q343" i="18"/>
  <c r="P343" i="18"/>
  <c r="O343" i="18"/>
  <c r="M343" i="18"/>
  <c r="K343" i="18"/>
  <c r="J343" i="18"/>
  <c r="I343" i="18"/>
  <c r="E343" i="18" s="1"/>
  <c r="H343" i="18"/>
  <c r="G343" i="18"/>
  <c r="F336" i="18"/>
  <c r="E336" i="18"/>
  <c r="N333" i="18"/>
  <c r="N343" i="18" s="1"/>
  <c r="M333" i="18"/>
  <c r="CX332" i="18"/>
  <c r="CW332" i="18"/>
  <c r="CV332" i="18"/>
  <c r="CU332" i="18"/>
  <c r="CT332" i="18"/>
  <c r="CS332" i="18"/>
  <c r="CR332" i="18"/>
  <c r="CQ332" i="18"/>
  <c r="CP332" i="18"/>
  <c r="CO332" i="18"/>
  <c r="CN332" i="18"/>
  <c r="CM332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AW332" i="18"/>
  <c r="AV332" i="18"/>
  <c r="AU332" i="18"/>
  <c r="AT332" i="18"/>
  <c r="AS332" i="18"/>
  <c r="AR332" i="18"/>
  <c r="AQ332" i="18"/>
  <c r="AP332" i="18"/>
  <c r="AO332" i="18"/>
  <c r="AN332" i="18"/>
  <c r="AM332" i="18"/>
  <c r="AL332" i="18"/>
  <c r="AK332" i="18"/>
  <c r="AJ332" i="18"/>
  <c r="AI332" i="18"/>
  <c r="AH332" i="18"/>
  <c r="AG332" i="18"/>
  <c r="AF332" i="18"/>
  <c r="AE332" i="18"/>
  <c r="AD332" i="18"/>
  <c r="AC332" i="18"/>
  <c r="AB332" i="18"/>
  <c r="AA332" i="18"/>
  <c r="Z332" i="18"/>
  <c r="Y332" i="18"/>
  <c r="X332" i="18"/>
  <c r="W332" i="18"/>
  <c r="V332" i="18"/>
  <c r="U332" i="18"/>
  <c r="T332" i="18"/>
  <c r="S332" i="18"/>
  <c r="R332" i="18"/>
  <c r="Q332" i="18"/>
  <c r="P332" i="18"/>
  <c r="O332" i="18"/>
  <c r="N332" i="18"/>
  <c r="M332" i="18"/>
  <c r="E332" i="18" s="1"/>
  <c r="K332" i="18"/>
  <c r="J332" i="18"/>
  <c r="I332" i="18"/>
  <c r="H332" i="18"/>
  <c r="F332" i="18" s="1"/>
  <c r="G332" i="18"/>
  <c r="CX329" i="18"/>
  <c r="CW329" i="18"/>
  <c r="CV329" i="18"/>
  <c r="CU329" i="18"/>
  <c r="CT329" i="18"/>
  <c r="CS329" i="18"/>
  <c r="CR329" i="18"/>
  <c r="CQ329" i="18"/>
  <c r="CP329" i="18"/>
  <c r="CO329" i="18"/>
  <c r="CN329" i="18"/>
  <c r="CM329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AW329" i="18"/>
  <c r="AV329" i="18"/>
  <c r="AU329" i="18"/>
  <c r="AT329" i="18"/>
  <c r="AS329" i="18"/>
  <c r="AR329" i="18"/>
  <c r="AQ329" i="18"/>
  <c r="AP329" i="18"/>
  <c r="AO329" i="18"/>
  <c r="AN329" i="18"/>
  <c r="AM329" i="18"/>
  <c r="AL329" i="18"/>
  <c r="AK329" i="18"/>
  <c r="AJ329" i="18"/>
  <c r="AI329" i="18"/>
  <c r="AH329" i="18"/>
  <c r="AG329" i="18"/>
  <c r="AF329" i="18"/>
  <c r="AE329" i="18"/>
  <c r="AD329" i="18"/>
  <c r="AC329" i="18"/>
  <c r="AB329" i="18"/>
  <c r="AA329" i="18"/>
  <c r="Z329" i="18"/>
  <c r="Y329" i="18"/>
  <c r="X329" i="18"/>
  <c r="W329" i="18"/>
  <c r="V329" i="18"/>
  <c r="U329" i="18"/>
  <c r="T329" i="18"/>
  <c r="S329" i="18"/>
  <c r="R329" i="18"/>
  <c r="Q329" i="18"/>
  <c r="P329" i="18"/>
  <c r="O329" i="18"/>
  <c r="N329" i="18"/>
  <c r="M329" i="18"/>
  <c r="K329" i="18"/>
  <c r="J329" i="18"/>
  <c r="I329" i="18"/>
  <c r="H329" i="18"/>
  <c r="F329" i="18" s="1"/>
  <c r="G329" i="18"/>
  <c r="E329" i="18" s="1"/>
  <c r="F325" i="18"/>
  <c r="E325" i="18"/>
  <c r="F322" i="18"/>
  <c r="E322" i="18"/>
  <c r="CX319" i="18"/>
  <c r="CW319" i="18"/>
  <c r="CV319" i="18"/>
  <c r="CU319" i="18"/>
  <c r="CT319" i="18"/>
  <c r="CS319" i="18"/>
  <c r="CR319" i="18"/>
  <c r="CQ319" i="18"/>
  <c r="CP319" i="18"/>
  <c r="CO319" i="18"/>
  <c r="CN319" i="18"/>
  <c r="CM319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AW319" i="18"/>
  <c r="AV319" i="18"/>
  <c r="AU319" i="18"/>
  <c r="AT319" i="18"/>
  <c r="AS319" i="18"/>
  <c r="AR319" i="18"/>
  <c r="AQ319" i="18"/>
  <c r="AP319" i="18"/>
  <c r="AO319" i="18"/>
  <c r="AN319" i="18"/>
  <c r="AM319" i="18"/>
  <c r="AL319" i="18"/>
  <c r="AK319" i="18"/>
  <c r="AJ319" i="18"/>
  <c r="AI319" i="18"/>
  <c r="AH319" i="18"/>
  <c r="AG319" i="18"/>
  <c r="AF319" i="18"/>
  <c r="AE319" i="18"/>
  <c r="AD319" i="18"/>
  <c r="AC319" i="18"/>
  <c r="AB319" i="18"/>
  <c r="AA319" i="18"/>
  <c r="Z319" i="18"/>
  <c r="Y319" i="18"/>
  <c r="X319" i="18"/>
  <c r="W319" i="18"/>
  <c r="V319" i="18"/>
  <c r="U319" i="18"/>
  <c r="T319" i="18"/>
  <c r="S319" i="18"/>
  <c r="R319" i="18"/>
  <c r="Q319" i="18"/>
  <c r="P319" i="18"/>
  <c r="O319" i="18"/>
  <c r="N319" i="18"/>
  <c r="M319" i="18"/>
  <c r="L319" i="18"/>
  <c r="K319" i="18"/>
  <c r="J319" i="18"/>
  <c r="I319" i="18"/>
  <c r="H319" i="18"/>
  <c r="F319" i="18" s="1"/>
  <c r="G319" i="18"/>
  <c r="E319" i="18" s="1"/>
  <c r="F311" i="18"/>
  <c r="E311" i="18"/>
  <c r="F309" i="18"/>
  <c r="E309" i="18"/>
  <c r="F308" i="18"/>
  <c r="E308" i="18"/>
  <c r="F305" i="18"/>
  <c r="E305" i="18"/>
  <c r="F301" i="18"/>
  <c r="E301" i="18"/>
  <c r="F297" i="18"/>
  <c r="E297" i="18"/>
  <c r="CX294" i="18"/>
  <c r="CW294" i="18"/>
  <c r="CV294" i="18"/>
  <c r="CU294" i="18"/>
  <c r="CT294" i="18"/>
  <c r="CS294" i="18"/>
  <c r="CR294" i="18"/>
  <c r="CQ294" i="18"/>
  <c r="CP294" i="18"/>
  <c r="CO294" i="18"/>
  <c r="CN294" i="18"/>
  <c r="CM294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AW294" i="18"/>
  <c r="AV294" i="18"/>
  <c r="AU294" i="18"/>
  <c r="AT294" i="18"/>
  <c r="AS294" i="18"/>
  <c r="AR294" i="18"/>
  <c r="AQ294" i="18"/>
  <c r="AP294" i="18"/>
  <c r="AO294" i="18"/>
  <c r="AN294" i="18"/>
  <c r="AM294" i="18"/>
  <c r="AL294" i="18"/>
  <c r="AK294" i="18"/>
  <c r="AJ294" i="18"/>
  <c r="AI294" i="18"/>
  <c r="AH294" i="18"/>
  <c r="AG294" i="18"/>
  <c r="AF294" i="18"/>
  <c r="AE294" i="18"/>
  <c r="AD294" i="18"/>
  <c r="AC294" i="18"/>
  <c r="AB294" i="18"/>
  <c r="AA294" i="18"/>
  <c r="Z294" i="18"/>
  <c r="Y294" i="18"/>
  <c r="X294" i="18"/>
  <c r="W294" i="18"/>
  <c r="V294" i="18"/>
  <c r="U294" i="18"/>
  <c r="T294" i="18"/>
  <c r="S294" i="18"/>
  <c r="R294" i="18"/>
  <c r="Q294" i="18"/>
  <c r="P294" i="18"/>
  <c r="O294" i="18"/>
  <c r="N294" i="18"/>
  <c r="M294" i="18"/>
  <c r="L294" i="18"/>
  <c r="K294" i="18"/>
  <c r="J294" i="18"/>
  <c r="I294" i="18"/>
  <c r="H294" i="18"/>
  <c r="G294" i="18"/>
  <c r="E294" i="18" s="1"/>
  <c r="F287" i="18"/>
  <c r="E287" i="18"/>
  <c r="F286" i="18"/>
  <c r="E286" i="18"/>
  <c r="F283" i="18"/>
  <c r="E283" i="18"/>
  <c r="CX280" i="18"/>
  <c r="CW280" i="18"/>
  <c r="CV280" i="18"/>
  <c r="CU280" i="18"/>
  <c r="CT280" i="18"/>
  <c r="CS280" i="18"/>
  <c r="CR280" i="18"/>
  <c r="CQ280" i="18"/>
  <c r="CP280" i="18"/>
  <c r="CO280" i="18"/>
  <c r="CN280" i="18"/>
  <c r="CM280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N280" i="18"/>
  <c r="BM280" i="18"/>
  <c r="BL280" i="18"/>
  <c r="BK280" i="18"/>
  <c r="BJ280" i="18"/>
  <c r="BI280" i="18"/>
  <c r="BH280" i="18"/>
  <c r="BG280" i="18"/>
  <c r="BF280" i="18"/>
  <c r="BE280" i="18"/>
  <c r="BD280" i="18"/>
  <c r="BC280" i="18"/>
  <c r="BB280" i="18"/>
  <c r="BA280" i="18"/>
  <c r="AZ280" i="18"/>
  <c r="AY280" i="18"/>
  <c r="AX280" i="18"/>
  <c r="AW280" i="18"/>
  <c r="AV280" i="18"/>
  <c r="AU280" i="18"/>
  <c r="AT280" i="18"/>
  <c r="AS280" i="18"/>
  <c r="AR280" i="18"/>
  <c r="AQ280" i="18"/>
  <c r="AP280" i="18"/>
  <c r="AO280" i="18"/>
  <c r="AN280" i="18"/>
  <c r="AM280" i="18"/>
  <c r="AL280" i="18"/>
  <c r="AK280" i="18"/>
  <c r="AJ280" i="18"/>
  <c r="AI280" i="18"/>
  <c r="AH280" i="18"/>
  <c r="AG280" i="18"/>
  <c r="AF280" i="18"/>
  <c r="AE280" i="18"/>
  <c r="AD280" i="18"/>
  <c r="AC280" i="18"/>
  <c r="AB280" i="18"/>
  <c r="AA280" i="18"/>
  <c r="Z280" i="18"/>
  <c r="Y280" i="18"/>
  <c r="X280" i="18"/>
  <c r="W280" i="18"/>
  <c r="V280" i="18"/>
  <c r="U280" i="18"/>
  <c r="T280" i="18"/>
  <c r="S280" i="18"/>
  <c r="R280" i="18"/>
  <c r="Q280" i="18"/>
  <c r="P280" i="18"/>
  <c r="O280" i="18"/>
  <c r="N280" i="18"/>
  <c r="M280" i="18"/>
  <c r="K280" i="18"/>
  <c r="J280" i="18"/>
  <c r="I280" i="18"/>
  <c r="H280" i="18"/>
  <c r="G280" i="18"/>
  <c r="F280" i="18"/>
  <c r="E280" i="18"/>
  <c r="CX278" i="18"/>
  <c r="CW278" i="18"/>
  <c r="CV278" i="18"/>
  <c r="CU278" i="18"/>
  <c r="CT278" i="18"/>
  <c r="CS278" i="18"/>
  <c r="CR278" i="18"/>
  <c r="CQ278" i="18"/>
  <c r="CP278" i="18"/>
  <c r="CO278" i="18"/>
  <c r="CN278" i="18"/>
  <c r="CM278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AW278" i="18"/>
  <c r="AV278" i="18"/>
  <c r="AU278" i="18"/>
  <c r="AT278" i="18"/>
  <c r="AS278" i="18"/>
  <c r="AR278" i="18"/>
  <c r="AQ278" i="18"/>
  <c r="AP278" i="18"/>
  <c r="AO278" i="18"/>
  <c r="AN278" i="18"/>
  <c r="AM278" i="18"/>
  <c r="AL278" i="18"/>
  <c r="AK278" i="18"/>
  <c r="AJ278" i="18"/>
  <c r="AI278" i="18"/>
  <c r="AH278" i="18"/>
  <c r="AG278" i="18"/>
  <c r="AF278" i="18"/>
  <c r="AE278" i="18"/>
  <c r="AD278" i="18"/>
  <c r="AC278" i="18"/>
  <c r="AB278" i="18"/>
  <c r="AA278" i="18"/>
  <c r="Z278" i="18"/>
  <c r="Y278" i="18"/>
  <c r="X278" i="18"/>
  <c r="W278" i="18"/>
  <c r="V278" i="18"/>
  <c r="U278" i="18"/>
  <c r="T278" i="18"/>
  <c r="S278" i="18"/>
  <c r="R278" i="18"/>
  <c r="Q278" i="18"/>
  <c r="P278" i="18"/>
  <c r="O278" i="18"/>
  <c r="N278" i="18"/>
  <c r="M278" i="18"/>
  <c r="K278" i="18"/>
  <c r="J278" i="18"/>
  <c r="I278" i="18"/>
  <c r="H278" i="18"/>
  <c r="G278" i="18"/>
  <c r="F278" i="18"/>
  <c r="E278" i="18"/>
  <c r="F277" i="18"/>
  <c r="E277" i="18"/>
  <c r="F276" i="18"/>
  <c r="E276" i="18"/>
  <c r="F275" i="18"/>
  <c r="E275" i="18"/>
  <c r="CX274" i="18"/>
  <c r="CW274" i="18"/>
  <c r="CV274" i="18"/>
  <c r="CU274" i="18"/>
  <c r="CT274" i="18"/>
  <c r="CS274" i="18"/>
  <c r="CR274" i="18"/>
  <c r="CQ274" i="18"/>
  <c r="CP274" i="18"/>
  <c r="CO274" i="18"/>
  <c r="CN274" i="18"/>
  <c r="CM274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AW274" i="18"/>
  <c r="AV274" i="18"/>
  <c r="AU274" i="18"/>
  <c r="AT274" i="18"/>
  <c r="AS274" i="18"/>
  <c r="AR274" i="18"/>
  <c r="AQ274" i="18"/>
  <c r="AP274" i="18"/>
  <c r="AO274" i="18"/>
  <c r="AN274" i="18"/>
  <c r="AM274" i="18"/>
  <c r="AL274" i="18"/>
  <c r="AK274" i="18"/>
  <c r="AJ274" i="18"/>
  <c r="AI274" i="18"/>
  <c r="AH274" i="18"/>
  <c r="AG274" i="18"/>
  <c r="AF274" i="18"/>
  <c r="AE274" i="18"/>
  <c r="AD274" i="18"/>
  <c r="AC274" i="18"/>
  <c r="AB274" i="18"/>
  <c r="AA274" i="18"/>
  <c r="Z274" i="18"/>
  <c r="Y274" i="18"/>
  <c r="X274" i="18"/>
  <c r="W274" i="18"/>
  <c r="V274" i="18"/>
  <c r="U274" i="18"/>
  <c r="T274" i="18"/>
  <c r="S274" i="18"/>
  <c r="R274" i="18"/>
  <c r="Q274" i="18"/>
  <c r="P274" i="18"/>
  <c r="O274" i="18"/>
  <c r="N274" i="18"/>
  <c r="M274" i="18"/>
  <c r="L274" i="18"/>
  <c r="K274" i="18"/>
  <c r="J274" i="18"/>
  <c r="I274" i="18"/>
  <c r="H274" i="18"/>
  <c r="F274" i="18" s="1"/>
  <c r="G274" i="18"/>
  <c r="E274" i="18" s="1"/>
  <c r="F269" i="18"/>
  <c r="E269" i="18"/>
  <c r="F267" i="18"/>
  <c r="E267" i="18"/>
  <c r="CX264" i="18"/>
  <c r="CW264" i="18"/>
  <c r="CV264" i="18"/>
  <c r="CU264" i="18"/>
  <c r="CT264" i="18"/>
  <c r="CS264" i="18"/>
  <c r="CR264" i="18"/>
  <c r="CQ264" i="18"/>
  <c r="CP264" i="18"/>
  <c r="CO264" i="18"/>
  <c r="CN264" i="18"/>
  <c r="CM264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O707" i="18" s="1"/>
  <c r="BN264" i="18"/>
  <c r="BM264" i="18"/>
  <c r="BL264" i="18"/>
  <c r="BK264" i="18"/>
  <c r="BJ264" i="18"/>
  <c r="BI264" i="18"/>
  <c r="BH264" i="18"/>
  <c r="BG264" i="18"/>
  <c r="BF264" i="18"/>
  <c r="BE264" i="18"/>
  <c r="BD264" i="18"/>
  <c r="BC264" i="18"/>
  <c r="BB264" i="18"/>
  <c r="BA264" i="18"/>
  <c r="AZ264" i="18"/>
  <c r="AY264" i="18"/>
  <c r="AX264" i="18"/>
  <c r="AW264" i="18"/>
  <c r="AV264" i="18"/>
  <c r="AU264" i="18"/>
  <c r="AT264" i="18"/>
  <c r="AS264" i="18"/>
  <c r="AR264" i="18"/>
  <c r="AQ264" i="18"/>
  <c r="AP264" i="18"/>
  <c r="AO264" i="18"/>
  <c r="AN264" i="18"/>
  <c r="AM264" i="18"/>
  <c r="AL264" i="18"/>
  <c r="AK264" i="18"/>
  <c r="AJ264" i="18"/>
  <c r="AI264" i="18"/>
  <c r="AH264" i="18"/>
  <c r="AG264" i="18"/>
  <c r="AF264" i="18"/>
  <c r="AE264" i="18"/>
  <c r="AD264" i="18"/>
  <c r="AC264" i="18"/>
  <c r="AB264" i="18"/>
  <c r="AA264" i="18"/>
  <c r="Z264" i="18"/>
  <c r="Y264" i="18"/>
  <c r="X264" i="18"/>
  <c r="W264" i="18"/>
  <c r="V264" i="18"/>
  <c r="U264" i="18"/>
  <c r="T264" i="18"/>
  <c r="S264" i="18"/>
  <c r="R264" i="18"/>
  <c r="Q264" i="18"/>
  <c r="P264" i="18"/>
  <c r="O264" i="18"/>
  <c r="N264" i="18"/>
  <c r="M264" i="18"/>
  <c r="E264" i="18" s="1"/>
  <c r="L264" i="18"/>
  <c r="K264" i="18"/>
  <c r="J264" i="18"/>
  <c r="H264" i="18"/>
  <c r="F264" i="18" s="1"/>
  <c r="G264" i="18"/>
  <c r="F263" i="18"/>
  <c r="E263" i="18"/>
  <c r="F262" i="18"/>
  <c r="E262" i="18"/>
  <c r="F261" i="18"/>
  <c r="E261" i="18"/>
  <c r="F260" i="18"/>
  <c r="E260" i="18"/>
  <c r="CX259" i="18"/>
  <c r="CW259" i="18"/>
  <c r="CV259" i="18"/>
  <c r="CU259" i="18"/>
  <c r="CT259" i="18"/>
  <c r="CS259" i="18"/>
  <c r="CR259" i="18"/>
  <c r="CQ259" i="18"/>
  <c r="CP259" i="18"/>
  <c r="CO259" i="18"/>
  <c r="CN259" i="18"/>
  <c r="CM259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AW259" i="18"/>
  <c r="AV259" i="18"/>
  <c r="AU259" i="18"/>
  <c r="AT259" i="18"/>
  <c r="AS259" i="18"/>
  <c r="AR259" i="18"/>
  <c r="AQ259" i="18"/>
  <c r="AP259" i="18"/>
  <c r="AO259" i="18"/>
  <c r="AN259" i="18"/>
  <c r="AM259" i="18"/>
  <c r="AL259" i="18"/>
  <c r="AK259" i="18"/>
  <c r="AJ259" i="18"/>
  <c r="AI259" i="18"/>
  <c r="AH259" i="18"/>
  <c r="AG259" i="18"/>
  <c r="AF259" i="18"/>
  <c r="AE259" i="18"/>
  <c r="AD259" i="18"/>
  <c r="AC259" i="18"/>
  <c r="AB259" i="18"/>
  <c r="AA259" i="18"/>
  <c r="Z259" i="18"/>
  <c r="Y259" i="18"/>
  <c r="X259" i="18"/>
  <c r="W259" i="18"/>
  <c r="V259" i="18"/>
  <c r="U259" i="18"/>
  <c r="T259" i="18"/>
  <c r="S259" i="18"/>
  <c r="R259" i="18"/>
  <c r="Q259" i="18"/>
  <c r="P259" i="18"/>
  <c r="O259" i="18"/>
  <c r="N259" i="18"/>
  <c r="M259" i="18"/>
  <c r="L259" i="18"/>
  <c r="K259" i="18"/>
  <c r="J259" i="18"/>
  <c r="I259" i="18"/>
  <c r="H259" i="18"/>
  <c r="F259" i="18" s="1"/>
  <c r="G259" i="18"/>
  <c r="E259" i="18"/>
  <c r="CX256" i="18"/>
  <c r="CW256" i="18"/>
  <c r="CV256" i="18"/>
  <c r="CU256" i="18"/>
  <c r="CT256" i="18"/>
  <c r="CS256" i="18"/>
  <c r="CR256" i="18"/>
  <c r="CQ256" i="18"/>
  <c r="CP256" i="18"/>
  <c r="CO256" i="18"/>
  <c r="CN256" i="18"/>
  <c r="CM256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AW256" i="18"/>
  <c r="AV256" i="18"/>
  <c r="AU256" i="18"/>
  <c r="AT256" i="18"/>
  <c r="AS256" i="18"/>
  <c r="AR256" i="18"/>
  <c r="AQ256" i="18"/>
  <c r="AP256" i="18"/>
  <c r="AO256" i="18"/>
  <c r="AN256" i="18"/>
  <c r="AM256" i="18"/>
  <c r="AL256" i="18"/>
  <c r="AK256" i="18"/>
  <c r="AJ256" i="18"/>
  <c r="AI256" i="18"/>
  <c r="AH256" i="18"/>
  <c r="AG256" i="18"/>
  <c r="AF256" i="18"/>
  <c r="AE256" i="18"/>
  <c r="AD256" i="18"/>
  <c r="AC256" i="18"/>
  <c r="AB256" i="18"/>
  <c r="AA256" i="18"/>
  <c r="Z256" i="18"/>
  <c r="Y256" i="18"/>
  <c r="X256" i="18"/>
  <c r="W256" i="18"/>
  <c r="V256" i="18"/>
  <c r="U256" i="18"/>
  <c r="T256" i="18"/>
  <c r="S256" i="18"/>
  <c r="R256" i="18"/>
  <c r="Q256" i="18"/>
  <c r="P256" i="18"/>
  <c r="O256" i="18"/>
  <c r="N256" i="18"/>
  <c r="M256" i="18"/>
  <c r="L256" i="18"/>
  <c r="K256" i="18"/>
  <c r="J256" i="18"/>
  <c r="I256" i="18"/>
  <c r="H256" i="18"/>
  <c r="F256" i="18" s="1"/>
  <c r="G256" i="18"/>
  <c r="E256" i="18"/>
  <c r="F251" i="18"/>
  <c r="E251" i="18"/>
  <c r="CX248" i="18"/>
  <c r="CW248" i="18"/>
  <c r="CV248" i="18"/>
  <c r="CU248" i="18"/>
  <c r="CT248" i="18"/>
  <c r="CS248" i="18"/>
  <c r="CR248" i="18"/>
  <c r="CQ248" i="18"/>
  <c r="CP248" i="18"/>
  <c r="CO248" i="18"/>
  <c r="CO707" i="18" s="1"/>
  <c r="CN248" i="18"/>
  <c r="CM248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Y707" i="18" s="1"/>
  <c r="BX248" i="18"/>
  <c r="BW248" i="18"/>
  <c r="BV248" i="18"/>
  <c r="BU248" i="18"/>
  <c r="BT248" i="18"/>
  <c r="BS248" i="18"/>
  <c r="BR248" i="18"/>
  <c r="BQ248" i="18"/>
  <c r="BN248" i="18"/>
  <c r="BM248" i="18"/>
  <c r="BL248" i="18"/>
  <c r="BK248" i="18"/>
  <c r="BJ248" i="18"/>
  <c r="BI248" i="18"/>
  <c r="BH248" i="18"/>
  <c r="BG248" i="18"/>
  <c r="BF248" i="18"/>
  <c r="BE248" i="18"/>
  <c r="BD248" i="18"/>
  <c r="BC248" i="18"/>
  <c r="BB248" i="18"/>
  <c r="BA248" i="18"/>
  <c r="AZ248" i="18"/>
  <c r="AY248" i="18"/>
  <c r="AX248" i="18"/>
  <c r="AW248" i="18"/>
  <c r="AV248" i="18"/>
  <c r="AU248" i="18"/>
  <c r="AT248" i="18"/>
  <c r="AS248" i="18"/>
  <c r="AR248" i="18"/>
  <c r="AQ248" i="18"/>
  <c r="AP248" i="18"/>
  <c r="AO248" i="18"/>
  <c r="AN248" i="18"/>
  <c r="AM248" i="18"/>
  <c r="AL248" i="18"/>
  <c r="AK248" i="18"/>
  <c r="AJ248" i="18"/>
  <c r="AI248" i="18"/>
  <c r="AH248" i="18"/>
  <c r="AG248" i="18"/>
  <c r="AF248" i="18"/>
  <c r="AE248" i="18"/>
  <c r="AD248" i="18"/>
  <c r="AC248" i="18"/>
  <c r="AB248" i="18"/>
  <c r="AA248" i="18"/>
  <c r="Z248" i="18"/>
  <c r="Y248" i="18"/>
  <c r="X248" i="18"/>
  <c r="W248" i="18"/>
  <c r="V248" i="18"/>
  <c r="U248" i="18"/>
  <c r="T248" i="18"/>
  <c r="S248" i="18"/>
  <c r="P248" i="18"/>
  <c r="O248" i="18"/>
  <c r="N248" i="18"/>
  <c r="M248" i="18"/>
  <c r="L248" i="18"/>
  <c r="K248" i="18"/>
  <c r="J248" i="18"/>
  <c r="F248" i="18" s="1"/>
  <c r="I248" i="18"/>
  <c r="H248" i="18"/>
  <c r="G248" i="18"/>
  <c r="BG240" i="18"/>
  <c r="CX234" i="18"/>
  <c r="CW234" i="18"/>
  <c r="CV234" i="18"/>
  <c r="CU234" i="18"/>
  <c r="CT234" i="18"/>
  <c r="CS234" i="18"/>
  <c r="CR234" i="18"/>
  <c r="CQ234" i="18"/>
  <c r="CP234" i="18"/>
  <c r="CO234" i="18"/>
  <c r="CN234" i="18"/>
  <c r="CM234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AW234" i="18"/>
  <c r="AV234" i="18"/>
  <c r="AU234" i="18"/>
  <c r="AT234" i="18"/>
  <c r="AS234" i="18"/>
  <c r="AR234" i="18"/>
  <c r="AQ234" i="18"/>
  <c r="AP234" i="18"/>
  <c r="AO234" i="18"/>
  <c r="AN234" i="18"/>
  <c r="AM234" i="18"/>
  <c r="AL234" i="18"/>
  <c r="AK234" i="18"/>
  <c r="AJ234" i="18"/>
  <c r="AI234" i="18"/>
  <c r="AH234" i="18"/>
  <c r="AG234" i="18"/>
  <c r="AF234" i="18"/>
  <c r="AE234" i="18"/>
  <c r="AD234" i="18"/>
  <c r="AC234" i="18"/>
  <c r="AB234" i="18"/>
  <c r="AA234" i="18"/>
  <c r="Z234" i="18"/>
  <c r="Y234" i="18"/>
  <c r="X234" i="18"/>
  <c r="W234" i="18"/>
  <c r="V234" i="18"/>
  <c r="U234" i="18"/>
  <c r="T234" i="18"/>
  <c r="S234" i="18"/>
  <c r="R234" i="18"/>
  <c r="Q234" i="18"/>
  <c r="P234" i="18"/>
  <c r="O234" i="18"/>
  <c r="N234" i="18"/>
  <c r="M234" i="18"/>
  <c r="L234" i="18"/>
  <c r="K234" i="18"/>
  <c r="J234" i="18"/>
  <c r="I234" i="18"/>
  <c r="E234" i="18" s="1"/>
  <c r="H234" i="18"/>
  <c r="F234" i="18" s="1"/>
  <c r="CX227" i="18"/>
  <c r="CW227" i="18"/>
  <c r="CV227" i="18"/>
  <c r="CU227" i="18"/>
  <c r="CT227" i="18"/>
  <c r="CS227" i="18"/>
  <c r="CR227" i="18"/>
  <c r="CQ227" i="18"/>
  <c r="CP227" i="18"/>
  <c r="CO227" i="18"/>
  <c r="CN227" i="18"/>
  <c r="CM227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AW227" i="18"/>
  <c r="AV227" i="18"/>
  <c r="AU227" i="18"/>
  <c r="AT227" i="18"/>
  <c r="AS227" i="18"/>
  <c r="AR227" i="18"/>
  <c r="AQ227" i="18"/>
  <c r="AP227" i="18"/>
  <c r="AO227" i="18"/>
  <c r="AN227" i="18"/>
  <c r="AM227" i="18"/>
  <c r="AL227" i="18"/>
  <c r="AK227" i="18"/>
  <c r="AJ227" i="18"/>
  <c r="AI227" i="18"/>
  <c r="AH227" i="18"/>
  <c r="AG227" i="18"/>
  <c r="AF227" i="18"/>
  <c r="AE227" i="18"/>
  <c r="AD227" i="18"/>
  <c r="AC227" i="18"/>
  <c r="AB227" i="18"/>
  <c r="AA227" i="18"/>
  <c r="Z227" i="18"/>
  <c r="Y227" i="18"/>
  <c r="X227" i="18"/>
  <c r="W227" i="18"/>
  <c r="V227" i="18"/>
  <c r="U227" i="18"/>
  <c r="T227" i="18"/>
  <c r="S227" i="18"/>
  <c r="R227" i="18"/>
  <c r="Q227" i="18"/>
  <c r="P227" i="18"/>
  <c r="O227" i="18"/>
  <c r="N227" i="18"/>
  <c r="M227" i="18"/>
  <c r="L227" i="18"/>
  <c r="K227" i="18"/>
  <c r="J227" i="18"/>
  <c r="I227" i="18"/>
  <c r="H227" i="18"/>
  <c r="G227" i="18"/>
  <c r="E227" i="18" s="1"/>
  <c r="F227" i="18"/>
  <c r="F225" i="18"/>
  <c r="E225" i="18"/>
  <c r="F224" i="18"/>
  <c r="E224" i="18"/>
  <c r="F223" i="18"/>
  <c r="E223" i="18"/>
  <c r="F222" i="18"/>
  <c r="E222" i="18"/>
  <c r="F221" i="18"/>
  <c r="E221" i="18"/>
  <c r="F220" i="18"/>
  <c r="E220" i="18"/>
  <c r="F219" i="18"/>
  <c r="E219" i="18"/>
  <c r="F218" i="18"/>
  <c r="E218" i="18"/>
  <c r="F217" i="18"/>
  <c r="E217" i="18"/>
  <c r="F216" i="18"/>
  <c r="E216" i="18"/>
  <c r="F215" i="18"/>
  <c r="E215" i="18"/>
  <c r="F214" i="18"/>
  <c r="E214" i="18"/>
  <c r="F213" i="18"/>
  <c r="E213" i="18"/>
  <c r="F212" i="18"/>
  <c r="E212" i="18"/>
  <c r="F211" i="18"/>
  <c r="E211" i="18"/>
  <c r="F210" i="18"/>
  <c r="E210" i="18"/>
  <c r="F209" i="18"/>
  <c r="E209" i="18"/>
  <c r="F208" i="18"/>
  <c r="E208" i="18"/>
  <c r="F206" i="18"/>
  <c r="E206" i="18"/>
  <c r="CX204" i="18"/>
  <c r="CW204" i="18"/>
  <c r="CV204" i="18"/>
  <c r="CU204" i="18"/>
  <c r="CT204" i="18"/>
  <c r="CS204" i="18"/>
  <c r="CR204" i="18"/>
  <c r="CQ204" i="18"/>
  <c r="CP204" i="18"/>
  <c r="CO204" i="18"/>
  <c r="CN204" i="18"/>
  <c r="CM204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AW204" i="18"/>
  <c r="AV204" i="18"/>
  <c r="AU204" i="18"/>
  <c r="AT204" i="18"/>
  <c r="AS204" i="18"/>
  <c r="AR204" i="18"/>
  <c r="AQ204" i="18"/>
  <c r="AP204" i="18"/>
  <c r="AO204" i="18"/>
  <c r="AN204" i="18"/>
  <c r="AM204" i="18"/>
  <c r="AL204" i="18"/>
  <c r="AK204" i="18"/>
  <c r="AJ204" i="18"/>
  <c r="AI204" i="18"/>
  <c r="AH204" i="18"/>
  <c r="AG204" i="18"/>
  <c r="AF204" i="18"/>
  <c r="AE204" i="18"/>
  <c r="AD204" i="18"/>
  <c r="AC204" i="18"/>
  <c r="AB204" i="18"/>
  <c r="AA204" i="18"/>
  <c r="Z204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E204" i="18" s="1"/>
  <c r="H204" i="18"/>
  <c r="F204" i="18" s="1"/>
  <c r="G204" i="18"/>
  <c r="CX202" i="18"/>
  <c r="CW202" i="18"/>
  <c r="CV202" i="18"/>
  <c r="CU202" i="18"/>
  <c r="CT202" i="18"/>
  <c r="CS202" i="18"/>
  <c r="CR202" i="18"/>
  <c r="CQ202" i="18"/>
  <c r="CP202" i="18"/>
  <c r="CO202" i="18"/>
  <c r="CN202" i="18"/>
  <c r="CM202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AW202" i="18"/>
  <c r="AV202" i="18"/>
  <c r="AU202" i="18"/>
  <c r="AT202" i="18"/>
  <c r="AS202" i="18"/>
  <c r="AR202" i="18"/>
  <c r="AQ202" i="18"/>
  <c r="AP202" i="18"/>
  <c r="AO202" i="18"/>
  <c r="AN202" i="18"/>
  <c r="AM202" i="18"/>
  <c r="AL202" i="18"/>
  <c r="AK202" i="18"/>
  <c r="AJ202" i="18"/>
  <c r="AI202" i="18"/>
  <c r="AH202" i="18"/>
  <c r="AG202" i="18"/>
  <c r="AF202" i="18"/>
  <c r="AE202" i="18"/>
  <c r="AD202" i="18"/>
  <c r="AC202" i="18"/>
  <c r="AB202" i="18"/>
  <c r="AA202" i="18"/>
  <c r="Z202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F202" i="18" s="1"/>
  <c r="G202" i="18"/>
  <c r="E202" i="18"/>
  <c r="F197" i="18"/>
  <c r="E197" i="18"/>
  <c r="F196" i="18"/>
  <c r="E196" i="18"/>
  <c r="F195" i="18"/>
  <c r="E195" i="18"/>
  <c r="CX192" i="18"/>
  <c r="CW192" i="18"/>
  <c r="CV192" i="18"/>
  <c r="CU192" i="18"/>
  <c r="CT192" i="18"/>
  <c r="CS192" i="18"/>
  <c r="CR192" i="18"/>
  <c r="CQ192" i="18"/>
  <c r="CP192" i="18"/>
  <c r="CO192" i="18"/>
  <c r="CN192" i="18"/>
  <c r="CM192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AW192" i="18"/>
  <c r="AV192" i="18"/>
  <c r="AU192" i="18"/>
  <c r="AT192" i="18"/>
  <c r="AS192" i="18"/>
  <c r="AR192" i="18"/>
  <c r="AQ192" i="18"/>
  <c r="AP192" i="18"/>
  <c r="AO192" i="18"/>
  <c r="AN192" i="18"/>
  <c r="AM192" i="18"/>
  <c r="AL192" i="18"/>
  <c r="AK192" i="18"/>
  <c r="AJ192" i="18"/>
  <c r="AI192" i="18"/>
  <c r="AH192" i="18"/>
  <c r="AG192" i="18"/>
  <c r="AF192" i="18"/>
  <c r="AE192" i="18"/>
  <c r="AD192" i="18"/>
  <c r="AC192" i="18"/>
  <c r="AB192" i="18"/>
  <c r="AA192" i="18"/>
  <c r="Z192" i="18"/>
  <c r="Y192" i="18"/>
  <c r="X192" i="18"/>
  <c r="W192" i="18"/>
  <c r="V192" i="18"/>
  <c r="U192" i="18"/>
  <c r="T192" i="18"/>
  <c r="S192" i="18"/>
  <c r="R192" i="18"/>
  <c r="Q192" i="18"/>
  <c r="P192" i="18"/>
  <c r="O192" i="18"/>
  <c r="N192" i="18"/>
  <c r="M192" i="18"/>
  <c r="L192" i="18"/>
  <c r="K192" i="18"/>
  <c r="J192" i="18"/>
  <c r="I192" i="18"/>
  <c r="H192" i="18"/>
  <c r="G192" i="18"/>
  <c r="F191" i="18"/>
  <c r="E191" i="18"/>
  <c r="F190" i="18"/>
  <c r="E190" i="18"/>
  <c r="F189" i="18"/>
  <c r="E189" i="18"/>
  <c r="F188" i="18"/>
  <c r="E188" i="18"/>
  <c r="F187" i="18"/>
  <c r="E187" i="18"/>
  <c r="E192" i="18" s="1"/>
  <c r="F186" i="18"/>
  <c r="F192" i="18" s="1"/>
  <c r="E186" i="18"/>
  <c r="CX185" i="18"/>
  <c r="CW185" i="18"/>
  <c r="CV185" i="18"/>
  <c r="CU185" i="18"/>
  <c r="CT185" i="18"/>
  <c r="CS185" i="18"/>
  <c r="CR185" i="18"/>
  <c r="CQ185" i="18"/>
  <c r="CP185" i="18"/>
  <c r="CO185" i="18"/>
  <c r="CN185" i="18"/>
  <c r="CM185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AW185" i="18"/>
  <c r="AV185" i="18"/>
  <c r="AU185" i="18"/>
  <c r="AT185" i="18"/>
  <c r="AS185" i="18"/>
  <c r="AR185" i="18"/>
  <c r="AQ185" i="18"/>
  <c r="AP185" i="18"/>
  <c r="AO185" i="18"/>
  <c r="AN185" i="18"/>
  <c r="AM185" i="18"/>
  <c r="AL185" i="18"/>
  <c r="AK185" i="18"/>
  <c r="AJ185" i="18"/>
  <c r="AI185" i="18"/>
  <c r="AH185" i="18"/>
  <c r="AG185" i="18"/>
  <c r="AF185" i="18"/>
  <c r="AE185" i="18"/>
  <c r="AD185" i="18"/>
  <c r="AC185" i="18"/>
  <c r="AB185" i="18"/>
  <c r="AA185" i="18"/>
  <c r="Z185" i="18"/>
  <c r="Y185" i="18"/>
  <c r="X185" i="18"/>
  <c r="W185" i="18"/>
  <c r="V185" i="18"/>
  <c r="U185" i="18"/>
  <c r="T185" i="18"/>
  <c r="S185" i="18"/>
  <c r="R185" i="18"/>
  <c r="R238" i="18" s="1"/>
  <c r="Q185" i="18"/>
  <c r="P185" i="18"/>
  <c r="O185" i="18"/>
  <c r="L185" i="18"/>
  <c r="K185" i="18"/>
  <c r="J185" i="18"/>
  <c r="I185" i="18"/>
  <c r="H185" i="18"/>
  <c r="G185" i="18"/>
  <c r="CX176" i="18"/>
  <c r="CW176" i="18"/>
  <c r="CV176" i="18"/>
  <c r="CU176" i="18"/>
  <c r="CT176" i="18"/>
  <c r="CS176" i="18"/>
  <c r="CR176" i="18"/>
  <c r="CQ176" i="18"/>
  <c r="CP176" i="18"/>
  <c r="CO176" i="18"/>
  <c r="CN176" i="18"/>
  <c r="CM176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AW176" i="18"/>
  <c r="AV176" i="18"/>
  <c r="AU176" i="18"/>
  <c r="AT176" i="18"/>
  <c r="AS176" i="18"/>
  <c r="AR176" i="18"/>
  <c r="AQ176" i="18"/>
  <c r="AP176" i="18"/>
  <c r="AO176" i="18"/>
  <c r="AN176" i="18"/>
  <c r="AM176" i="18"/>
  <c r="AL176" i="18"/>
  <c r="AK176" i="18"/>
  <c r="AJ176" i="18"/>
  <c r="AI176" i="18"/>
  <c r="AH176" i="18"/>
  <c r="AG176" i="18"/>
  <c r="AF176" i="18"/>
  <c r="AE176" i="18"/>
  <c r="AD176" i="18"/>
  <c r="AC176" i="18"/>
  <c r="AB176" i="18"/>
  <c r="AA176" i="18"/>
  <c r="Z176" i="18"/>
  <c r="Y176" i="18"/>
  <c r="X176" i="18"/>
  <c r="W176" i="18"/>
  <c r="V176" i="18"/>
  <c r="U176" i="18"/>
  <c r="T176" i="18"/>
  <c r="S176" i="18"/>
  <c r="R176" i="18"/>
  <c r="R235" i="18" s="1"/>
  <c r="R248" i="18" s="1"/>
  <c r="Q176" i="18"/>
  <c r="Q235" i="18" s="1"/>
  <c r="Q238" i="18" s="1"/>
  <c r="P176" i="18"/>
  <c r="O176" i="18"/>
  <c r="N176" i="18"/>
  <c r="N182" i="18" s="1"/>
  <c r="N185" i="18" s="1"/>
  <c r="F185" i="18" s="1"/>
  <c r="M176" i="18"/>
  <c r="L176" i="18"/>
  <c r="K176" i="18"/>
  <c r="J176" i="18"/>
  <c r="I176" i="18"/>
  <c r="H176" i="18"/>
  <c r="G176" i="18"/>
  <c r="E176" i="18"/>
  <c r="F170" i="18"/>
  <c r="E170" i="18"/>
  <c r="F169" i="18"/>
  <c r="E169" i="18"/>
  <c r="F168" i="18"/>
  <c r="F167" i="18"/>
  <c r="F166" i="18"/>
  <c r="F165" i="18"/>
  <c r="F164" i="18"/>
  <c r="E164" i="18"/>
  <c r="F163" i="18"/>
  <c r="F162" i="18"/>
  <c r="F161" i="18"/>
  <c r="E161" i="18"/>
  <c r="F160" i="18"/>
  <c r="F159" i="18"/>
  <c r="E159" i="18"/>
  <c r="F158" i="18"/>
  <c r="F157" i="18"/>
  <c r="E157" i="18"/>
  <c r="F156" i="18"/>
  <c r="CX154" i="18"/>
  <c r="CW154" i="18"/>
  <c r="CV154" i="18"/>
  <c r="CU154" i="18"/>
  <c r="CT154" i="18"/>
  <c r="CS154" i="18"/>
  <c r="CR154" i="18"/>
  <c r="CQ154" i="18"/>
  <c r="CP154" i="18"/>
  <c r="CO154" i="18"/>
  <c r="CN154" i="18"/>
  <c r="CM154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AW154" i="18"/>
  <c r="AV154" i="18"/>
  <c r="AU154" i="18"/>
  <c r="AT154" i="18"/>
  <c r="AS154" i="18"/>
  <c r="AR154" i="18"/>
  <c r="AQ154" i="18"/>
  <c r="AP154" i="18"/>
  <c r="AO154" i="18"/>
  <c r="AN154" i="18"/>
  <c r="AM154" i="18"/>
  <c r="AL154" i="18"/>
  <c r="AK154" i="18"/>
  <c r="AJ154" i="18"/>
  <c r="AI154" i="18"/>
  <c r="AH154" i="18"/>
  <c r="AG154" i="18"/>
  <c r="AF154" i="18"/>
  <c r="AE154" i="18"/>
  <c r="AD154" i="18"/>
  <c r="AC154" i="18"/>
  <c r="AB154" i="18"/>
  <c r="AA154" i="18"/>
  <c r="Z154" i="18"/>
  <c r="Y154" i="18"/>
  <c r="X154" i="18"/>
  <c r="W154" i="18"/>
  <c r="V154" i="18"/>
  <c r="U154" i="18"/>
  <c r="T154" i="18"/>
  <c r="S154" i="18"/>
  <c r="R154" i="18"/>
  <c r="Q154" i="18"/>
  <c r="P154" i="18"/>
  <c r="O154" i="18"/>
  <c r="N154" i="18"/>
  <c r="M154" i="18"/>
  <c r="L154" i="18"/>
  <c r="K154" i="18"/>
  <c r="J154" i="18"/>
  <c r="I154" i="18"/>
  <c r="H154" i="18"/>
  <c r="G154" i="18"/>
  <c r="E154" i="18" s="1"/>
  <c r="F154" i="18"/>
  <c r="F148" i="18"/>
  <c r="E148" i="18"/>
  <c r="F145" i="18"/>
  <c r="E145" i="18"/>
  <c r="F143" i="18"/>
  <c r="E143" i="18"/>
  <c r="F142" i="18"/>
  <c r="E142" i="18"/>
  <c r="CX140" i="18"/>
  <c r="CW140" i="18"/>
  <c r="CV140" i="18"/>
  <c r="CU140" i="18"/>
  <c r="CT140" i="18"/>
  <c r="CS140" i="18"/>
  <c r="CR140" i="18"/>
  <c r="CQ140" i="18"/>
  <c r="CP140" i="18"/>
  <c r="CO140" i="18"/>
  <c r="CN140" i="18"/>
  <c r="CM140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AW140" i="18"/>
  <c r="AV140" i="18"/>
  <c r="AU140" i="18"/>
  <c r="AT140" i="18"/>
  <c r="AS140" i="18"/>
  <c r="AR140" i="18"/>
  <c r="AQ140" i="18"/>
  <c r="AP140" i="18"/>
  <c r="AO140" i="18"/>
  <c r="AN140" i="18"/>
  <c r="AM140" i="18"/>
  <c r="AL140" i="18"/>
  <c r="AK140" i="18"/>
  <c r="AJ140" i="18"/>
  <c r="AI140" i="18"/>
  <c r="AH140" i="18"/>
  <c r="AG140" i="18"/>
  <c r="AF140" i="18"/>
  <c r="AE140" i="18"/>
  <c r="AD140" i="18"/>
  <c r="AC140" i="18"/>
  <c r="AB140" i="18"/>
  <c r="AA140" i="18"/>
  <c r="Z140" i="18"/>
  <c r="Y140" i="18"/>
  <c r="X140" i="18"/>
  <c r="W140" i="18"/>
  <c r="V140" i="18"/>
  <c r="U140" i="18"/>
  <c r="T140" i="18"/>
  <c r="S140" i="18"/>
  <c r="R140" i="18"/>
  <c r="Q140" i="18"/>
  <c r="P140" i="18"/>
  <c r="O140" i="18"/>
  <c r="N140" i="18"/>
  <c r="L140" i="18"/>
  <c r="K140" i="18"/>
  <c r="J140" i="18"/>
  <c r="I140" i="18"/>
  <c r="H140" i="18"/>
  <c r="G140" i="18"/>
  <c r="F140" i="18"/>
  <c r="F139" i="18"/>
  <c r="E139" i="18"/>
  <c r="F138" i="18"/>
  <c r="E138" i="18"/>
  <c r="F137" i="18"/>
  <c r="E137" i="18"/>
  <c r="F136" i="18"/>
  <c r="E136" i="18"/>
  <c r="F135" i="18"/>
  <c r="E135" i="18"/>
  <c r="F134" i="18"/>
  <c r="E134" i="18"/>
  <c r="F133" i="18"/>
  <c r="E133" i="18"/>
  <c r="F132" i="18"/>
  <c r="E132" i="18"/>
  <c r="F130" i="18"/>
  <c r="E130" i="18"/>
  <c r="F129" i="18"/>
  <c r="E129" i="18"/>
  <c r="F126" i="18"/>
  <c r="E126" i="18"/>
  <c r="F125" i="18"/>
  <c r="E125" i="18"/>
  <c r="F124" i="18"/>
  <c r="E124" i="18"/>
  <c r="F123" i="18"/>
  <c r="E123" i="18"/>
  <c r="F122" i="18"/>
  <c r="E122" i="18"/>
  <c r="F121" i="18"/>
  <c r="E121" i="18"/>
  <c r="F120" i="18"/>
  <c r="E120" i="18"/>
  <c r="F119" i="18"/>
  <c r="E119" i="18"/>
  <c r="F118" i="18"/>
  <c r="E118" i="18"/>
  <c r="F117" i="18"/>
  <c r="E117" i="18"/>
  <c r="F116" i="18"/>
  <c r="E116" i="18"/>
  <c r="F115" i="18"/>
  <c r="E115" i="18"/>
  <c r="F114" i="18"/>
  <c r="E114" i="18"/>
  <c r="F113" i="18"/>
  <c r="E113" i="18"/>
  <c r="F112" i="18"/>
  <c r="E112" i="18"/>
  <c r="F111" i="18"/>
  <c r="E111" i="18"/>
  <c r="F110" i="18"/>
  <c r="E110" i="18"/>
  <c r="F109" i="18"/>
  <c r="E109" i="18"/>
  <c r="F108" i="18"/>
  <c r="E108" i="18"/>
  <c r="F107" i="18"/>
  <c r="E107" i="18"/>
  <c r="F106" i="18"/>
  <c r="E106" i="18"/>
  <c r="F105" i="18"/>
  <c r="E105" i="18"/>
  <c r="F104" i="18"/>
  <c r="E104" i="18"/>
  <c r="F103" i="18"/>
  <c r="E103" i="18"/>
  <c r="F102" i="18"/>
  <c r="E102" i="18"/>
  <c r="F101" i="18"/>
  <c r="E101" i="18"/>
  <c r="F100" i="18"/>
  <c r="E100" i="18"/>
  <c r="F99" i="18"/>
  <c r="E99" i="18"/>
  <c r="F98" i="18"/>
  <c r="E98" i="18"/>
  <c r="F97" i="18"/>
  <c r="E97" i="18"/>
  <c r="F96" i="18"/>
  <c r="E96" i="18"/>
  <c r="F95" i="18"/>
  <c r="E95" i="18"/>
  <c r="F94" i="18"/>
  <c r="E94" i="18"/>
  <c r="E93" i="18"/>
  <c r="F92" i="18"/>
  <c r="E92" i="18"/>
  <c r="F91" i="18"/>
  <c r="E91" i="18"/>
  <c r="F90" i="18"/>
  <c r="E90" i="18"/>
  <c r="F89" i="18"/>
  <c r="E89" i="18"/>
  <c r="F88" i="18"/>
  <c r="E88" i="18"/>
  <c r="F87" i="18"/>
  <c r="E87" i="18"/>
  <c r="F86" i="18"/>
  <c r="E86" i="18"/>
  <c r="F85" i="18"/>
  <c r="E85" i="18"/>
  <c r="F84" i="18"/>
  <c r="E84" i="18"/>
  <c r="F83" i="18"/>
  <c r="E83" i="18"/>
  <c r="F82" i="18"/>
  <c r="E82" i="18"/>
  <c r="F81" i="18"/>
  <c r="E81" i="18"/>
  <c r="F80" i="18"/>
  <c r="E80" i="18"/>
  <c r="F79" i="18"/>
  <c r="E79" i="18"/>
  <c r="F78" i="18"/>
  <c r="E78" i="18"/>
  <c r="F77" i="18"/>
  <c r="E77" i="18"/>
  <c r="F76" i="18"/>
  <c r="E76" i="18"/>
  <c r="F75" i="18"/>
  <c r="E75" i="18"/>
  <c r="F74" i="18"/>
  <c r="E74" i="18"/>
  <c r="F73" i="18"/>
  <c r="E73" i="18"/>
  <c r="F72" i="18"/>
  <c r="E72" i="18"/>
  <c r="F71" i="18"/>
  <c r="E71" i="18"/>
  <c r="F70" i="18"/>
  <c r="F69" i="18"/>
  <c r="E69" i="18"/>
  <c r="F68" i="18"/>
  <c r="E68" i="18"/>
  <c r="F67" i="18"/>
  <c r="E67" i="18"/>
  <c r="F66" i="18"/>
  <c r="E66" i="18"/>
  <c r="F65" i="18"/>
  <c r="E65" i="18"/>
  <c r="F64" i="18"/>
  <c r="E64" i="18"/>
  <c r="F63" i="18"/>
  <c r="E63" i="18"/>
  <c r="F62" i="18"/>
  <c r="E62" i="18"/>
  <c r="F61" i="18"/>
  <c r="F60" i="18"/>
  <c r="E60" i="18"/>
  <c r="F59" i="18"/>
  <c r="E59" i="18"/>
  <c r="F58" i="18"/>
  <c r="F57" i="18"/>
  <c r="E57" i="18"/>
  <c r="F56" i="18"/>
  <c r="E56" i="18"/>
  <c r="F55" i="18"/>
  <c r="E55" i="18"/>
  <c r="F54" i="18"/>
  <c r="E54" i="18"/>
  <c r="F53" i="18"/>
  <c r="E53" i="18"/>
  <c r="F52" i="18"/>
  <c r="E52" i="18"/>
  <c r="F51" i="18"/>
  <c r="E51" i="18"/>
  <c r="F50" i="18"/>
  <c r="E50" i="18"/>
  <c r="F49" i="18"/>
  <c r="E49" i="18"/>
  <c r="F48" i="18"/>
  <c r="E48" i="18"/>
  <c r="F47" i="18"/>
  <c r="E47" i="18"/>
  <c r="F46" i="18"/>
  <c r="E46" i="18"/>
  <c r="F45" i="18"/>
  <c r="E45" i="18"/>
  <c r="F44" i="18"/>
  <c r="E44" i="18"/>
  <c r="F43" i="18"/>
  <c r="E43" i="18"/>
  <c r="F42" i="18"/>
  <c r="F41" i="18"/>
  <c r="E41" i="18"/>
  <c r="F40" i="18"/>
  <c r="E40" i="18"/>
  <c r="F39" i="18"/>
  <c r="F38" i="18"/>
  <c r="F37" i="18"/>
  <c r="E37" i="18"/>
  <c r="E36" i="18"/>
  <c r="F35" i="18"/>
  <c r="E35" i="18"/>
  <c r="F34" i="18"/>
  <c r="E34" i="18"/>
  <c r="F33" i="18"/>
  <c r="E33" i="18"/>
  <c r="F32" i="18"/>
  <c r="E32" i="18"/>
  <c r="F31" i="18"/>
  <c r="E31" i="18"/>
  <c r="F30" i="18"/>
  <c r="E30" i="18"/>
  <c r="F29" i="18"/>
  <c r="F28" i="18"/>
  <c r="F27" i="18"/>
  <c r="E27" i="18"/>
  <c r="F26" i="18"/>
  <c r="F25" i="18"/>
  <c r="F24" i="18"/>
  <c r="F23" i="18"/>
  <c r="E23" i="18"/>
  <c r="F22" i="18"/>
  <c r="F21" i="18"/>
  <c r="F20" i="18"/>
  <c r="F19" i="18"/>
  <c r="F18" i="18"/>
  <c r="F17" i="18"/>
  <c r="F16" i="18"/>
  <c r="F14" i="18"/>
  <c r="F13" i="18"/>
  <c r="F12" i="18"/>
  <c r="F11" i="18"/>
  <c r="F10" i="18"/>
  <c r="E10" i="18"/>
  <c r="A10" i="18"/>
  <c r="A11" i="18" s="1"/>
  <c r="A14" i="18" s="1"/>
  <c r="A15" i="18" s="1"/>
  <c r="A23" i="18" s="1"/>
  <c r="A31" i="18" s="1"/>
  <c r="A32" i="18" s="1"/>
  <c r="A33" i="18" s="1"/>
  <c r="A34" i="18" s="1"/>
  <c r="A35" i="18" s="1"/>
  <c r="A37" i="18" s="1"/>
  <c r="A40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62" i="18" s="1"/>
  <c r="A63" i="18" s="1"/>
  <c r="A66" i="18" s="1"/>
  <c r="A67" i="18" s="1"/>
  <c r="A69" i="18" s="1"/>
  <c r="A70" i="18" s="1"/>
  <c r="A71" i="18" s="1"/>
  <c r="A72" i="18" s="1"/>
  <c r="A73" i="18" s="1"/>
  <c r="A74" i="18" s="1"/>
  <c r="A75" i="18" s="1"/>
  <c r="A76" i="18" s="1"/>
  <c r="A77" i="18" s="1"/>
  <c r="A82" i="18" s="1"/>
  <c r="A83" i="18" s="1"/>
  <c r="A84" i="18" s="1"/>
  <c r="A85" i="18" s="1"/>
  <c r="A90" i="18" s="1"/>
  <c r="A91" i="18" s="1"/>
  <c r="A92" i="18" s="1"/>
  <c r="A96" i="18" s="1"/>
  <c r="A97" i="18" s="1"/>
  <c r="A98" i="18" s="1"/>
  <c r="A105" i="18" s="1"/>
  <c r="A106" i="18" s="1"/>
  <c r="A107" i="18" s="1"/>
  <c r="A115" i="18" s="1"/>
  <c r="A116" i="18" s="1"/>
  <c r="A117" i="18" s="1"/>
  <c r="A118" i="18" s="1"/>
  <c r="A120" i="18" s="1"/>
  <c r="A121" i="18" s="1"/>
  <c r="A122" i="18" s="1"/>
  <c r="A124" i="18" s="1"/>
  <c r="A125" i="18" s="1"/>
  <c r="F9" i="18"/>
  <c r="F8" i="18"/>
  <c r="E8" i="18"/>
  <c r="A8" i="18"/>
  <c r="F7" i="18"/>
  <c r="E7" i="18"/>
  <c r="F6" i="18"/>
  <c r="E6" i="18"/>
  <c r="F5" i="18"/>
  <c r="E5" i="18"/>
  <c r="A5" i="18"/>
  <c r="F4" i="18"/>
  <c r="E4" i="18"/>
  <c r="A4" i="18"/>
  <c r="F3" i="18"/>
  <c r="E3" i="18"/>
  <c r="F93" i="18" l="1"/>
  <c r="AR710" i="18"/>
  <c r="AR712" i="18" s="1"/>
  <c r="AH712" i="18"/>
  <c r="R710" i="18"/>
  <c r="R712" i="18" s="1"/>
  <c r="S710" i="18"/>
  <c r="S712" i="18" s="1"/>
  <c r="E70" i="18"/>
  <c r="E11" i="18"/>
  <c r="F176" i="18"/>
  <c r="F294" i="18"/>
  <c r="F343" i="18"/>
  <c r="F493" i="18"/>
  <c r="F569" i="18"/>
  <c r="E140" i="18"/>
  <c r="E435" i="18"/>
  <c r="M493" i="18"/>
  <c r="E493" i="18" s="1"/>
  <c r="M710" i="18"/>
  <c r="M712" i="18" s="1"/>
  <c r="E16" i="18"/>
  <c r="E25" i="18"/>
  <c r="E14" i="18"/>
  <c r="M684" i="18"/>
  <c r="E684" i="18" s="1"/>
  <c r="H707" i="18"/>
  <c r="H711" i="18" s="1"/>
  <c r="H712" i="18" s="1"/>
  <c r="F538" i="18"/>
  <c r="P707" i="18"/>
  <c r="X707" i="18"/>
  <c r="AJ707" i="18"/>
  <c r="AV707" i="18"/>
  <c r="BH707" i="18"/>
  <c r="BV707" i="18"/>
  <c r="CD707" i="18"/>
  <c r="CL707" i="18"/>
  <c r="CT707" i="18"/>
  <c r="N707" i="18"/>
  <c r="R707" i="18"/>
  <c r="V707" i="18"/>
  <c r="AH707" i="18"/>
  <c r="AL707" i="18"/>
  <c r="AP707" i="18"/>
  <c r="AT707" i="18"/>
  <c r="AX707" i="18"/>
  <c r="BB707" i="18"/>
  <c r="G707" i="18"/>
  <c r="E705" i="18"/>
  <c r="K707" i="18"/>
  <c r="K711" i="18" s="1"/>
  <c r="O707" i="18"/>
  <c r="S707" i="18"/>
  <c r="W707" i="18"/>
  <c r="AA707" i="18"/>
  <c r="AE707" i="18"/>
  <c r="AI707" i="18"/>
  <c r="AM707" i="18"/>
  <c r="AQ707" i="18"/>
  <c r="AU707" i="18"/>
  <c r="AY707" i="18"/>
  <c r="BC707" i="18"/>
  <c r="BG707" i="18"/>
  <c r="BS707" i="18"/>
  <c r="BW707" i="18"/>
  <c r="CA707" i="18"/>
  <c r="CE707" i="18"/>
  <c r="CI707" i="18"/>
  <c r="CM707" i="18"/>
  <c r="CQ707" i="18"/>
  <c r="CU707" i="18"/>
  <c r="T707" i="18"/>
  <c r="AF707" i="18"/>
  <c r="AR707" i="18"/>
  <c r="BL707" i="18"/>
  <c r="BL711" i="18" s="1"/>
  <c r="Z707" i="18"/>
  <c r="E185" i="18"/>
  <c r="F358" i="18"/>
  <c r="BK707" i="18"/>
  <c r="BK711" i="18" s="1"/>
  <c r="BK712" i="18" s="1"/>
  <c r="L707" i="18"/>
  <c r="L711" i="18" s="1"/>
  <c r="L712" i="18" s="1"/>
  <c r="AB707" i="18"/>
  <c r="AN707" i="18"/>
  <c r="AZ707" i="18"/>
  <c r="BD707" i="18"/>
  <c r="BR707" i="18"/>
  <c r="BZ707" i="18"/>
  <c r="CH707" i="18"/>
  <c r="CP707" i="18"/>
  <c r="CX707" i="18"/>
  <c r="AD707" i="18"/>
  <c r="Q248" i="18"/>
  <c r="Q707" i="18" s="1"/>
  <c r="G712" i="18"/>
  <c r="K712" i="18"/>
  <c r="J705" i="18" s="1"/>
  <c r="F705" i="18" s="1"/>
  <c r="BL712" i="18"/>
  <c r="BF707" i="18"/>
  <c r="BJ707" i="18"/>
  <c r="BN707" i="18"/>
  <c r="BT707" i="18"/>
  <c r="BX707" i="18"/>
  <c r="CB707" i="18"/>
  <c r="CF707" i="18"/>
  <c r="CJ707" i="18"/>
  <c r="CN707" i="18"/>
  <c r="CR707" i="18"/>
  <c r="CV707" i="18"/>
  <c r="F710" i="18" l="1"/>
  <c r="F712" i="18" s="1"/>
  <c r="E710" i="18"/>
  <c r="M707" i="18"/>
  <c r="J707" i="18"/>
  <c r="F707" i="18"/>
  <c r="E248" i="18"/>
  <c r="E707" i="18" s="1"/>
  <c r="E712" i="18"/>
  <c r="AK723" i="8" l="1"/>
  <c r="CX718" i="8"/>
  <c r="CW718" i="8"/>
  <c r="CV718" i="8"/>
  <c r="CU718" i="8"/>
  <c r="CT718" i="8"/>
  <c r="CS718" i="8"/>
  <c r="CR718" i="8"/>
  <c r="CQ718" i="8"/>
  <c r="CP718" i="8"/>
  <c r="CO718" i="8"/>
  <c r="CN718" i="8"/>
  <c r="CM718" i="8"/>
  <c r="CL718" i="8"/>
  <c r="CK718" i="8"/>
  <c r="CJ718" i="8"/>
  <c r="CI718" i="8"/>
  <c r="CI723" i="8" s="1"/>
  <c r="CH718" i="8"/>
  <c r="CG718" i="8"/>
  <c r="CF718" i="8"/>
  <c r="CE718" i="8"/>
  <c r="CD718" i="8"/>
  <c r="CC718" i="8"/>
  <c r="CB718" i="8"/>
  <c r="CA718" i="8"/>
  <c r="BZ718" i="8"/>
  <c r="BY718" i="8"/>
  <c r="BX718" i="8"/>
  <c r="BW718" i="8"/>
  <c r="BV718" i="8"/>
  <c r="BU718" i="8"/>
  <c r="BT718" i="8"/>
  <c r="BS718" i="8"/>
  <c r="BS723" i="8" s="1"/>
  <c r="BR718" i="8"/>
  <c r="BQ718" i="8"/>
  <c r="BP718" i="8"/>
  <c r="BO718" i="8"/>
  <c r="BL718" i="8"/>
  <c r="BK718" i="8"/>
  <c r="BJ718" i="8"/>
  <c r="BI718" i="8"/>
  <c r="BH718" i="8"/>
  <c r="BG718" i="8"/>
  <c r="BF718" i="8"/>
  <c r="BE718" i="8"/>
  <c r="BD718" i="8"/>
  <c r="BC718" i="8"/>
  <c r="BB718" i="8"/>
  <c r="BA718" i="8"/>
  <c r="AZ718" i="8"/>
  <c r="AY718" i="8"/>
  <c r="AX718" i="8"/>
  <c r="AW718" i="8"/>
  <c r="AV718" i="8"/>
  <c r="AU718" i="8"/>
  <c r="AT718" i="8"/>
  <c r="AS718" i="8"/>
  <c r="AR718" i="8"/>
  <c r="AQ718" i="8"/>
  <c r="AP718" i="8"/>
  <c r="AO718" i="8"/>
  <c r="AN718" i="8"/>
  <c r="AM718" i="8"/>
  <c r="AL718" i="8"/>
  <c r="AK718" i="8"/>
  <c r="AJ718" i="8"/>
  <c r="AI718" i="8"/>
  <c r="AH718" i="8"/>
  <c r="AG718" i="8"/>
  <c r="AF718" i="8"/>
  <c r="AE718" i="8"/>
  <c r="AD718" i="8"/>
  <c r="AC718" i="8"/>
  <c r="AB718" i="8"/>
  <c r="AA718" i="8"/>
  <c r="Z718" i="8"/>
  <c r="Y718" i="8"/>
  <c r="X718" i="8"/>
  <c r="W718" i="8"/>
  <c r="V718" i="8"/>
  <c r="U718" i="8"/>
  <c r="U723" i="8" s="1"/>
  <c r="T718" i="8"/>
  <c r="S718" i="8"/>
  <c r="R718" i="8"/>
  <c r="Q718" i="8"/>
  <c r="P718" i="8"/>
  <c r="O718" i="8"/>
  <c r="N718" i="8"/>
  <c r="M718" i="8"/>
  <c r="L718" i="8"/>
  <c r="K718" i="8"/>
  <c r="J718" i="8"/>
  <c r="I718" i="8"/>
  <c r="H718" i="8"/>
  <c r="G718" i="8"/>
  <c r="F718" i="8"/>
  <c r="E718" i="8"/>
  <c r="CX697" i="8"/>
  <c r="CW697" i="8"/>
  <c r="CV697" i="8"/>
  <c r="CU697" i="8"/>
  <c r="CT697" i="8"/>
  <c r="CS697" i="8"/>
  <c r="CR697" i="8"/>
  <c r="CQ697" i="8"/>
  <c r="CP697" i="8"/>
  <c r="CO697" i="8"/>
  <c r="CN697" i="8"/>
  <c r="CM697" i="8"/>
  <c r="CL697" i="8"/>
  <c r="CK697" i="8"/>
  <c r="CJ697" i="8"/>
  <c r="CI697" i="8"/>
  <c r="CH697" i="8"/>
  <c r="CG697" i="8"/>
  <c r="CF697" i="8"/>
  <c r="CE697" i="8"/>
  <c r="CD697" i="8"/>
  <c r="CC697" i="8"/>
  <c r="CB697" i="8"/>
  <c r="CA697" i="8"/>
  <c r="BZ697" i="8"/>
  <c r="BY697" i="8"/>
  <c r="BX697" i="8"/>
  <c r="BW697" i="8"/>
  <c r="BV697" i="8"/>
  <c r="BU697" i="8"/>
  <c r="BT697" i="8"/>
  <c r="BS697" i="8"/>
  <c r="BR697" i="8"/>
  <c r="BQ697" i="8"/>
  <c r="BP697" i="8"/>
  <c r="BO697" i="8"/>
  <c r="BL697" i="8"/>
  <c r="BK697" i="8"/>
  <c r="BJ697" i="8"/>
  <c r="BI697" i="8"/>
  <c r="BH697" i="8"/>
  <c r="BG697" i="8"/>
  <c r="BF697" i="8"/>
  <c r="BE697" i="8"/>
  <c r="BD697" i="8"/>
  <c r="BC697" i="8"/>
  <c r="BB697" i="8"/>
  <c r="BA697" i="8"/>
  <c r="AZ697" i="8"/>
  <c r="AY697" i="8"/>
  <c r="AX697" i="8"/>
  <c r="AW697" i="8"/>
  <c r="AV697" i="8"/>
  <c r="AU697" i="8"/>
  <c r="AT697" i="8"/>
  <c r="AS697" i="8"/>
  <c r="AR697" i="8"/>
  <c r="AQ697" i="8"/>
  <c r="AP697" i="8"/>
  <c r="AO697" i="8"/>
  <c r="AN697" i="8"/>
  <c r="AM697" i="8"/>
  <c r="AL697" i="8"/>
  <c r="AK697" i="8"/>
  <c r="AJ697" i="8"/>
  <c r="AI697" i="8"/>
  <c r="AH697" i="8"/>
  <c r="AG697" i="8"/>
  <c r="AF697" i="8"/>
  <c r="AE697" i="8"/>
  <c r="AD697" i="8"/>
  <c r="AC697" i="8"/>
  <c r="AB697" i="8"/>
  <c r="AA697" i="8"/>
  <c r="Z697" i="8"/>
  <c r="Y697" i="8"/>
  <c r="X697" i="8"/>
  <c r="W697" i="8"/>
  <c r="V697" i="8"/>
  <c r="U697" i="8"/>
  <c r="T697" i="8"/>
  <c r="S697" i="8"/>
  <c r="R697" i="8"/>
  <c r="Q697" i="8"/>
  <c r="P697" i="8"/>
  <c r="O697" i="8"/>
  <c r="N697" i="8"/>
  <c r="M697" i="8"/>
  <c r="L697" i="8"/>
  <c r="K697" i="8"/>
  <c r="J697" i="8"/>
  <c r="I697" i="8"/>
  <c r="H697" i="8"/>
  <c r="G697" i="8"/>
  <c r="F697" i="8"/>
  <c r="E697" i="8"/>
  <c r="CX686" i="8"/>
  <c r="CW686" i="8"/>
  <c r="CV686" i="8"/>
  <c r="CU686" i="8"/>
  <c r="CT686" i="8"/>
  <c r="CS686" i="8"/>
  <c r="CR686" i="8"/>
  <c r="CQ686" i="8"/>
  <c r="CP686" i="8"/>
  <c r="CO686" i="8"/>
  <c r="CN686" i="8"/>
  <c r="CM686" i="8"/>
  <c r="CL686" i="8"/>
  <c r="CK686" i="8"/>
  <c r="CJ686" i="8"/>
  <c r="CI686" i="8"/>
  <c r="CH686" i="8"/>
  <c r="CG686" i="8"/>
  <c r="CF686" i="8"/>
  <c r="CE686" i="8"/>
  <c r="CD686" i="8"/>
  <c r="CC686" i="8"/>
  <c r="CB686" i="8"/>
  <c r="CA686" i="8"/>
  <c r="BZ686" i="8"/>
  <c r="BY686" i="8"/>
  <c r="BX686" i="8"/>
  <c r="BW686" i="8"/>
  <c r="BV686" i="8"/>
  <c r="BU686" i="8"/>
  <c r="BT686" i="8"/>
  <c r="BS686" i="8"/>
  <c r="BR686" i="8"/>
  <c r="BQ686" i="8"/>
  <c r="BP686" i="8"/>
  <c r="BO686" i="8"/>
  <c r="BL686" i="8"/>
  <c r="BK686" i="8"/>
  <c r="BJ686" i="8"/>
  <c r="BI686" i="8"/>
  <c r="BH686" i="8"/>
  <c r="BG686" i="8"/>
  <c r="BF686" i="8"/>
  <c r="BE686" i="8"/>
  <c r="BD686" i="8"/>
  <c r="BC686" i="8"/>
  <c r="BB686" i="8"/>
  <c r="BA686" i="8"/>
  <c r="AZ686" i="8"/>
  <c r="AY686" i="8"/>
  <c r="AX686" i="8"/>
  <c r="AW686" i="8"/>
  <c r="AV686" i="8"/>
  <c r="AU686" i="8"/>
  <c r="AT686" i="8"/>
  <c r="AS686" i="8"/>
  <c r="AR686" i="8"/>
  <c r="AQ686" i="8"/>
  <c r="AP686" i="8"/>
  <c r="AO686" i="8"/>
  <c r="AN686" i="8"/>
  <c r="AM686" i="8"/>
  <c r="AL686" i="8"/>
  <c r="AK686" i="8"/>
  <c r="AJ686" i="8"/>
  <c r="AI686" i="8"/>
  <c r="AH686" i="8"/>
  <c r="AG686" i="8"/>
  <c r="AF686" i="8"/>
  <c r="AE686" i="8"/>
  <c r="AD686" i="8"/>
  <c r="AC686" i="8"/>
  <c r="AB686" i="8"/>
  <c r="AA686" i="8"/>
  <c r="Z686" i="8"/>
  <c r="Y686" i="8"/>
  <c r="X686" i="8"/>
  <c r="W686" i="8"/>
  <c r="V686" i="8"/>
  <c r="U686" i="8"/>
  <c r="T686" i="8"/>
  <c r="S686" i="8"/>
  <c r="R686" i="8"/>
  <c r="Q686" i="8"/>
  <c r="P686" i="8"/>
  <c r="O686" i="8"/>
  <c r="N686" i="8"/>
  <c r="M686" i="8"/>
  <c r="L686" i="8"/>
  <c r="K686" i="8"/>
  <c r="J686" i="8"/>
  <c r="I686" i="8"/>
  <c r="H686" i="8"/>
  <c r="G686" i="8"/>
  <c r="F686" i="8"/>
  <c r="E686" i="8"/>
  <c r="CY675" i="8"/>
  <c r="CX675" i="8"/>
  <c r="CW675" i="8"/>
  <c r="CV675" i="8"/>
  <c r="CU675" i="8"/>
  <c r="CT675" i="8"/>
  <c r="CS675" i="8"/>
  <c r="CR675" i="8"/>
  <c r="CQ675" i="8"/>
  <c r="CP675" i="8"/>
  <c r="CO675" i="8"/>
  <c r="CN675" i="8"/>
  <c r="CM675" i="8"/>
  <c r="CL675" i="8"/>
  <c r="CK675" i="8"/>
  <c r="CJ675" i="8"/>
  <c r="CI675" i="8"/>
  <c r="CH675" i="8"/>
  <c r="CG675" i="8"/>
  <c r="CF675" i="8"/>
  <c r="CE675" i="8"/>
  <c r="CD675" i="8"/>
  <c r="CC675" i="8"/>
  <c r="CB675" i="8"/>
  <c r="CA675" i="8"/>
  <c r="BZ675" i="8"/>
  <c r="BY675" i="8"/>
  <c r="BX675" i="8"/>
  <c r="BW675" i="8"/>
  <c r="BV675" i="8"/>
  <c r="BU675" i="8"/>
  <c r="BT675" i="8"/>
  <c r="BS675" i="8"/>
  <c r="BR675" i="8"/>
  <c r="BQ675" i="8"/>
  <c r="BP675" i="8"/>
  <c r="BO675" i="8"/>
  <c r="BL675" i="8"/>
  <c r="BK675" i="8"/>
  <c r="BJ675" i="8"/>
  <c r="BI675" i="8"/>
  <c r="BH675" i="8"/>
  <c r="BG675" i="8"/>
  <c r="BF675" i="8"/>
  <c r="BE675" i="8"/>
  <c r="BD675" i="8"/>
  <c r="BC675" i="8"/>
  <c r="BB675" i="8"/>
  <c r="BA675" i="8"/>
  <c r="AZ675" i="8"/>
  <c r="AY675" i="8"/>
  <c r="AX675" i="8"/>
  <c r="AW675" i="8"/>
  <c r="AV675" i="8"/>
  <c r="AU675" i="8"/>
  <c r="AT675" i="8"/>
  <c r="AS675" i="8"/>
  <c r="AR675" i="8"/>
  <c r="AQ675" i="8"/>
  <c r="AP675" i="8"/>
  <c r="AO675" i="8"/>
  <c r="AN675" i="8"/>
  <c r="AM675" i="8"/>
  <c r="AL675" i="8"/>
  <c r="AK675" i="8"/>
  <c r="AJ675" i="8"/>
  <c r="AI675" i="8"/>
  <c r="AH675" i="8"/>
  <c r="AG675" i="8"/>
  <c r="AF675" i="8"/>
  <c r="AE675" i="8"/>
  <c r="AD675" i="8"/>
  <c r="AC675" i="8"/>
  <c r="AB675" i="8"/>
  <c r="AA675" i="8"/>
  <c r="Z675" i="8"/>
  <c r="Y675" i="8"/>
  <c r="X675" i="8"/>
  <c r="W675" i="8"/>
  <c r="V675" i="8"/>
  <c r="U675" i="8"/>
  <c r="T675" i="8"/>
  <c r="S675" i="8"/>
  <c r="R675" i="8"/>
  <c r="Q675" i="8"/>
  <c r="P675" i="8"/>
  <c r="O675" i="8"/>
  <c r="N675" i="8"/>
  <c r="M675" i="8"/>
  <c r="L675" i="8"/>
  <c r="K675" i="8"/>
  <c r="J675" i="8"/>
  <c r="I675" i="8"/>
  <c r="H675" i="8"/>
  <c r="G675" i="8"/>
  <c r="F675" i="8"/>
  <c r="E675" i="8"/>
  <c r="CY671" i="8"/>
  <c r="CX671" i="8"/>
  <c r="CW671" i="8"/>
  <c r="CV671" i="8"/>
  <c r="CU671" i="8"/>
  <c r="CT671" i="8"/>
  <c r="CS671" i="8"/>
  <c r="CR671" i="8"/>
  <c r="CQ671" i="8"/>
  <c r="CP671" i="8"/>
  <c r="CO671" i="8"/>
  <c r="CN671" i="8"/>
  <c r="CM671" i="8"/>
  <c r="CL671" i="8"/>
  <c r="CK671" i="8"/>
  <c r="CJ671" i="8"/>
  <c r="CI671" i="8"/>
  <c r="CH671" i="8"/>
  <c r="CG671" i="8"/>
  <c r="CF671" i="8"/>
  <c r="CE671" i="8"/>
  <c r="CD671" i="8"/>
  <c r="CC671" i="8"/>
  <c r="CB671" i="8"/>
  <c r="CA671" i="8"/>
  <c r="BZ671" i="8"/>
  <c r="BY671" i="8"/>
  <c r="BX671" i="8"/>
  <c r="BW671" i="8"/>
  <c r="BV671" i="8"/>
  <c r="BU671" i="8"/>
  <c r="BT671" i="8"/>
  <c r="BS671" i="8"/>
  <c r="BR671" i="8"/>
  <c r="BQ671" i="8"/>
  <c r="BP671" i="8"/>
  <c r="BO671" i="8"/>
  <c r="BL671" i="8"/>
  <c r="BK671" i="8"/>
  <c r="BJ671" i="8"/>
  <c r="BI671" i="8"/>
  <c r="BH671" i="8"/>
  <c r="BG671" i="8"/>
  <c r="BF671" i="8"/>
  <c r="BE671" i="8"/>
  <c r="BD671" i="8"/>
  <c r="BC671" i="8"/>
  <c r="BB671" i="8"/>
  <c r="BA671" i="8"/>
  <c r="AZ671" i="8"/>
  <c r="AY671" i="8"/>
  <c r="AX671" i="8"/>
  <c r="AW671" i="8"/>
  <c r="AV671" i="8"/>
  <c r="AU671" i="8"/>
  <c r="AT671" i="8"/>
  <c r="AS671" i="8"/>
  <c r="AR671" i="8"/>
  <c r="AQ671" i="8"/>
  <c r="AP671" i="8"/>
  <c r="AO671" i="8"/>
  <c r="AN671" i="8"/>
  <c r="AM671" i="8"/>
  <c r="AL671" i="8"/>
  <c r="AK671" i="8"/>
  <c r="AJ671" i="8"/>
  <c r="AI671" i="8"/>
  <c r="AH671" i="8"/>
  <c r="AG671" i="8"/>
  <c r="AF671" i="8"/>
  <c r="AE671" i="8"/>
  <c r="AD671" i="8"/>
  <c r="AC671" i="8"/>
  <c r="AB671" i="8"/>
  <c r="AA671" i="8"/>
  <c r="Z671" i="8"/>
  <c r="Y671" i="8"/>
  <c r="X671" i="8"/>
  <c r="W671" i="8"/>
  <c r="V671" i="8"/>
  <c r="U671" i="8"/>
  <c r="T671" i="8"/>
  <c r="S671" i="8"/>
  <c r="R671" i="8"/>
  <c r="Q671" i="8"/>
  <c r="P671" i="8"/>
  <c r="O671" i="8"/>
  <c r="N671" i="8"/>
  <c r="M671" i="8"/>
  <c r="L671" i="8"/>
  <c r="K671" i="8"/>
  <c r="J671" i="8"/>
  <c r="I671" i="8"/>
  <c r="H671" i="8"/>
  <c r="G671" i="8"/>
  <c r="F671" i="8"/>
  <c r="E671" i="8"/>
  <c r="CX658" i="8"/>
  <c r="CW658" i="8"/>
  <c r="CV658" i="8"/>
  <c r="CU658" i="8"/>
  <c r="CT658" i="8"/>
  <c r="CS658" i="8"/>
  <c r="CR658" i="8"/>
  <c r="CQ658" i="8"/>
  <c r="CP658" i="8"/>
  <c r="CO658" i="8"/>
  <c r="CN658" i="8"/>
  <c r="CM658" i="8"/>
  <c r="CL658" i="8"/>
  <c r="CK658" i="8"/>
  <c r="CJ658" i="8"/>
  <c r="CI658" i="8"/>
  <c r="CH658" i="8"/>
  <c r="CG658" i="8"/>
  <c r="CF658" i="8"/>
  <c r="CE658" i="8"/>
  <c r="CD658" i="8"/>
  <c r="CC658" i="8"/>
  <c r="CB658" i="8"/>
  <c r="CA658" i="8"/>
  <c r="BZ658" i="8"/>
  <c r="BY658" i="8"/>
  <c r="BX658" i="8"/>
  <c r="BW658" i="8"/>
  <c r="BV658" i="8"/>
  <c r="BU658" i="8"/>
  <c r="BT658" i="8"/>
  <c r="BS658" i="8"/>
  <c r="BR658" i="8"/>
  <c r="BQ658" i="8"/>
  <c r="BP658" i="8"/>
  <c r="BO658" i="8"/>
  <c r="BL658" i="8"/>
  <c r="BK658" i="8"/>
  <c r="BJ658" i="8"/>
  <c r="BI658" i="8"/>
  <c r="BH658" i="8"/>
  <c r="BG658" i="8"/>
  <c r="BF658" i="8"/>
  <c r="BE658" i="8"/>
  <c r="BD658" i="8"/>
  <c r="BC658" i="8"/>
  <c r="BB658" i="8"/>
  <c r="BA658" i="8"/>
  <c r="AZ658" i="8"/>
  <c r="AY658" i="8"/>
  <c r="AX658" i="8"/>
  <c r="AW658" i="8"/>
  <c r="AV658" i="8"/>
  <c r="AU658" i="8"/>
  <c r="AT658" i="8"/>
  <c r="AS658" i="8"/>
  <c r="AR658" i="8"/>
  <c r="AQ658" i="8"/>
  <c r="AP658" i="8"/>
  <c r="AO658" i="8"/>
  <c r="AN658" i="8"/>
  <c r="AM658" i="8"/>
  <c r="AL658" i="8"/>
  <c r="AK658" i="8"/>
  <c r="AJ658" i="8"/>
  <c r="AI658" i="8"/>
  <c r="AH658" i="8"/>
  <c r="AG658" i="8"/>
  <c r="AF658" i="8"/>
  <c r="AE658" i="8"/>
  <c r="AD658" i="8"/>
  <c r="AC658" i="8"/>
  <c r="AB658" i="8"/>
  <c r="AA658" i="8"/>
  <c r="Y658" i="8"/>
  <c r="X658" i="8"/>
  <c r="W658" i="8"/>
  <c r="V658" i="8"/>
  <c r="U658" i="8"/>
  <c r="T658" i="8"/>
  <c r="S658" i="8"/>
  <c r="R658" i="8"/>
  <c r="Q658" i="8"/>
  <c r="P658" i="8"/>
  <c r="O658" i="8"/>
  <c r="N658" i="8"/>
  <c r="M658" i="8"/>
  <c r="L658" i="8"/>
  <c r="K658" i="8"/>
  <c r="J658" i="8"/>
  <c r="I658" i="8"/>
  <c r="H658" i="8"/>
  <c r="G658" i="8"/>
  <c r="F658" i="8"/>
  <c r="E658" i="8"/>
  <c r="Z601" i="8"/>
  <c r="Z658" i="8" s="1"/>
  <c r="CW587" i="8"/>
  <c r="CV587" i="8"/>
  <c r="CU587" i="8"/>
  <c r="CT587" i="8"/>
  <c r="CS587" i="8"/>
  <c r="CR587" i="8"/>
  <c r="CQ587" i="8"/>
  <c r="CP587" i="8"/>
  <c r="CO587" i="8"/>
  <c r="CN587" i="8"/>
  <c r="CM587" i="8"/>
  <c r="CL587" i="8"/>
  <c r="CK587" i="8"/>
  <c r="CJ587" i="8"/>
  <c r="CI587" i="8"/>
  <c r="CH587" i="8"/>
  <c r="CG587" i="8"/>
  <c r="CF587" i="8"/>
  <c r="CE587" i="8"/>
  <c r="CD587" i="8"/>
  <c r="CC587" i="8"/>
  <c r="CB587" i="8"/>
  <c r="CA587" i="8"/>
  <c r="BZ587" i="8"/>
  <c r="BY587" i="8"/>
  <c r="BX587" i="8"/>
  <c r="BW587" i="8"/>
  <c r="BV587" i="8"/>
  <c r="BU587" i="8"/>
  <c r="BT587" i="8"/>
  <c r="BS587" i="8"/>
  <c r="BR587" i="8"/>
  <c r="BQ587" i="8"/>
  <c r="BP587" i="8"/>
  <c r="BO587" i="8"/>
  <c r="BL587" i="8"/>
  <c r="BK587" i="8"/>
  <c r="BJ587" i="8"/>
  <c r="BI587" i="8"/>
  <c r="BH587" i="8"/>
  <c r="BG587" i="8"/>
  <c r="BF587" i="8"/>
  <c r="BE587" i="8"/>
  <c r="BD587" i="8"/>
  <c r="BC587" i="8"/>
  <c r="BB587" i="8"/>
  <c r="BA587" i="8"/>
  <c r="AZ587" i="8"/>
  <c r="AY587" i="8"/>
  <c r="AX587" i="8"/>
  <c r="AW587" i="8"/>
  <c r="AV587" i="8"/>
  <c r="AU587" i="8"/>
  <c r="AT587" i="8"/>
  <c r="AS587" i="8"/>
  <c r="AR587" i="8"/>
  <c r="AQ587" i="8"/>
  <c r="AP587" i="8"/>
  <c r="AO587" i="8"/>
  <c r="AN587" i="8"/>
  <c r="AM587" i="8"/>
  <c r="AL587" i="8"/>
  <c r="AK587" i="8"/>
  <c r="AJ587" i="8"/>
  <c r="AI587" i="8"/>
  <c r="AH587" i="8"/>
  <c r="AG587" i="8"/>
  <c r="AF587" i="8"/>
  <c r="AE587" i="8"/>
  <c r="AD587" i="8"/>
  <c r="AC587" i="8"/>
  <c r="AB587" i="8"/>
  <c r="AA587" i="8"/>
  <c r="Z587" i="8"/>
  <c r="Y587" i="8"/>
  <c r="X587" i="8"/>
  <c r="W587" i="8"/>
  <c r="V587" i="8"/>
  <c r="U587" i="8"/>
  <c r="T587" i="8"/>
  <c r="S587" i="8"/>
  <c r="R587" i="8"/>
  <c r="Q587" i="8"/>
  <c r="P587" i="8"/>
  <c r="O587" i="8"/>
  <c r="N587" i="8"/>
  <c r="M587" i="8"/>
  <c r="L587" i="8"/>
  <c r="K587" i="8"/>
  <c r="J587" i="8"/>
  <c r="I587" i="8"/>
  <c r="H587" i="8"/>
  <c r="G587" i="8"/>
  <c r="F587" i="8"/>
  <c r="E587" i="8"/>
  <c r="CX559" i="8"/>
  <c r="CW559" i="8"/>
  <c r="CV559" i="8"/>
  <c r="CU559" i="8"/>
  <c r="CT559" i="8"/>
  <c r="CS559" i="8"/>
  <c r="CR559" i="8"/>
  <c r="CQ559" i="8"/>
  <c r="CP559" i="8"/>
  <c r="CO559" i="8"/>
  <c r="CN559" i="8"/>
  <c r="CM559" i="8"/>
  <c r="CL559" i="8"/>
  <c r="CK559" i="8"/>
  <c r="CJ559" i="8"/>
  <c r="CI559" i="8"/>
  <c r="CH559" i="8"/>
  <c r="CG559" i="8"/>
  <c r="CF559" i="8"/>
  <c r="CE559" i="8"/>
  <c r="CD559" i="8"/>
  <c r="CC559" i="8"/>
  <c r="CB559" i="8"/>
  <c r="CA559" i="8"/>
  <c r="BZ559" i="8"/>
  <c r="BY559" i="8"/>
  <c r="BX559" i="8"/>
  <c r="BW559" i="8"/>
  <c r="BV559" i="8"/>
  <c r="BU559" i="8"/>
  <c r="BT559" i="8"/>
  <c r="BS559" i="8"/>
  <c r="BR559" i="8"/>
  <c r="BQ559" i="8"/>
  <c r="BP559" i="8"/>
  <c r="BO559" i="8"/>
  <c r="BL559" i="8"/>
  <c r="BK559" i="8"/>
  <c r="BJ559" i="8"/>
  <c r="BI559" i="8"/>
  <c r="BH559" i="8"/>
  <c r="BG559" i="8"/>
  <c r="BF559" i="8"/>
  <c r="BE559" i="8"/>
  <c r="BD559" i="8"/>
  <c r="BC559" i="8"/>
  <c r="BB559" i="8"/>
  <c r="BA559" i="8"/>
  <c r="AZ559" i="8"/>
  <c r="AY559" i="8"/>
  <c r="AX559" i="8"/>
  <c r="AW559" i="8"/>
  <c r="AV559" i="8"/>
  <c r="AU559" i="8"/>
  <c r="AT559" i="8"/>
  <c r="AS559" i="8"/>
  <c r="AR559" i="8"/>
  <c r="AQ559" i="8"/>
  <c r="AP559" i="8"/>
  <c r="AO559" i="8"/>
  <c r="AN559" i="8"/>
  <c r="AM559" i="8"/>
  <c r="AL559" i="8"/>
  <c r="AK559" i="8"/>
  <c r="AJ559" i="8"/>
  <c r="AI559" i="8"/>
  <c r="AH559" i="8"/>
  <c r="AG559" i="8"/>
  <c r="AF559" i="8"/>
  <c r="AE559" i="8"/>
  <c r="AD559" i="8"/>
  <c r="AC559" i="8"/>
  <c r="AB559" i="8"/>
  <c r="AA559" i="8"/>
  <c r="Z559" i="8"/>
  <c r="Y559" i="8"/>
  <c r="X559" i="8"/>
  <c r="W559" i="8"/>
  <c r="V559" i="8"/>
  <c r="U559" i="8"/>
  <c r="T559" i="8"/>
  <c r="S559" i="8"/>
  <c r="R559" i="8"/>
  <c r="Q559" i="8"/>
  <c r="P559" i="8"/>
  <c r="O559" i="8"/>
  <c r="N559" i="8"/>
  <c r="M559" i="8"/>
  <c r="L559" i="8"/>
  <c r="K559" i="8"/>
  <c r="J559" i="8"/>
  <c r="I559" i="8"/>
  <c r="H559" i="8"/>
  <c r="G559" i="8"/>
  <c r="F559" i="8"/>
  <c r="E559" i="8"/>
  <c r="CX535" i="8"/>
  <c r="CW535" i="8"/>
  <c r="CV535" i="8"/>
  <c r="CU535" i="8"/>
  <c r="CT535" i="8"/>
  <c r="CS535" i="8"/>
  <c r="CR535" i="8"/>
  <c r="CQ535" i="8"/>
  <c r="CP535" i="8"/>
  <c r="CO535" i="8"/>
  <c r="CN535" i="8"/>
  <c r="CM535" i="8"/>
  <c r="CL535" i="8"/>
  <c r="CK535" i="8"/>
  <c r="CJ535" i="8"/>
  <c r="CI535" i="8"/>
  <c r="CH535" i="8"/>
  <c r="CG535" i="8"/>
  <c r="CF535" i="8"/>
  <c r="CE535" i="8"/>
  <c r="CD535" i="8"/>
  <c r="CC535" i="8"/>
  <c r="CB535" i="8"/>
  <c r="CA535" i="8"/>
  <c r="BZ535" i="8"/>
  <c r="BY535" i="8"/>
  <c r="BX535" i="8"/>
  <c r="BW535" i="8"/>
  <c r="BV535" i="8"/>
  <c r="BU535" i="8"/>
  <c r="BT535" i="8"/>
  <c r="BS535" i="8"/>
  <c r="BR535" i="8"/>
  <c r="BQ535" i="8"/>
  <c r="BP535" i="8"/>
  <c r="BO535" i="8"/>
  <c r="BL535" i="8"/>
  <c r="BK535" i="8"/>
  <c r="BJ535" i="8"/>
  <c r="BI535" i="8"/>
  <c r="BH535" i="8"/>
  <c r="BG535" i="8"/>
  <c r="BF535" i="8"/>
  <c r="BE535" i="8"/>
  <c r="BD535" i="8"/>
  <c r="BC535" i="8"/>
  <c r="BB535" i="8"/>
  <c r="BA535" i="8"/>
  <c r="AZ535" i="8"/>
  <c r="AY535" i="8"/>
  <c r="AX535" i="8"/>
  <c r="AW535" i="8"/>
  <c r="AV535" i="8"/>
  <c r="AU535" i="8"/>
  <c r="AT535" i="8"/>
  <c r="AS535" i="8"/>
  <c r="AR535" i="8"/>
  <c r="AQ535" i="8"/>
  <c r="AP535" i="8"/>
  <c r="AO535" i="8"/>
  <c r="AN535" i="8"/>
  <c r="AM535" i="8"/>
  <c r="AL535" i="8"/>
  <c r="AK535" i="8"/>
  <c r="AJ535" i="8"/>
  <c r="AI535" i="8"/>
  <c r="AH535" i="8"/>
  <c r="AG535" i="8"/>
  <c r="AF535" i="8"/>
  <c r="AE535" i="8"/>
  <c r="AD535" i="8"/>
  <c r="AC535" i="8"/>
  <c r="AB535" i="8"/>
  <c r="AA535" i="8"/>
  <c r="Z535" i="8"/>
  <c r="Y535" i="8"/>
  <c r="X535" i="8"/>
  <c r="W535" i="8"/>
  <c r="V535" i="8"/>
  <c r="U535" i="8"/>
  <c r="T535" i="8"/>
  <c r="S535" i="8"/>
  <c r="R535" i="8"/>
  <c r="Q535" i="8"/>
  <c r="P535" i="8"/>
  <c r="O535" i="8"/>
  <c r="N535" i="8"/>
  <c r="M535" i="8"/>
  <c r="L535" i="8"/>
  <c r="K535" i="8"/>
  <c r="J535" i="8"/>
  <c r="I535" i="8"/>
  <c r="H535" i="8"/>
  <c r="G535" i="8"/>
  <c r="E535" i="8"/>
  <c r="F529" i="8"/>
  <c r="F521" i="8"/>
  <c r="CX518" i="8"/>
  <c r="CW518" i="8"/>
  <c r="CV518" i="8"/>
  <c r="CU518" i="8"/>
  <c r="CT518" i="8"/>
  <c r="CS518" i="8"/>
  <c r="CR518" i="8"/>
  <c r="CQ518" i="8"/>
  <c r="CP518" i="8"/>
  <c r="CO518" i="8"/>
  <c r="CN518" i="8"/>
  <c r="CM518" i="8"/>
  <c r="CL518" i="8"/>
  <c r="CK518" i="8"/>
  <c r="CJ518" i="8"/>
  <c r="CI518" i="8"/>
  <c r="CH518" i="8"/>
  <c r="CG518" i="8"/>
  <c r="CF518" i="8"/>
  <c r="CE518" i="8"/>
  <c r="CD518" i="8"/>
  <c r="CC518" i="8"/>
  <c r="CB518" i="8"/>
  <c r="CA518" i="8"/>
  <c r="BZ518" i="8"/>
  <c r="BY518" i="8"/>
  <c r="BX518" i="8"/>
  <c r="BW518" i="8"/>
  <c r="BV518" i="8"/>
  <c r="BU518" i="8"/>
  <c r="BT518" i="8"/>
  <c r="BS518" i="8"/>
  <c r="BR518" i="8"/>
  <c r="BQ518" i="8"/>
  <c r="BP518" i="8"/>
  <c r="BO518" i="8"/>
  <c r="BJ518" i="8"/>
  <c r="BI518" i="8"/>
  <c r="BH518" i="8"/>
  <c r="BG518" i="8"/>
  <c r="BF518" i="8"/>
  <c r="BE518" i="8"/>
  <c r="BD518" i="8"/>
  <c r="BC518" i="8"/>
  <c r="BB518" i="8"/>
  <c r="BA518" i="8"/>
  <c r="AZ518" i="8"/>
  <c r="AY518" i="8"/>
  <c r="AX518" i="8"/>
  <c r="AW518" i="8"/>
  <c r="AV518" i="8"/>
  <c r="AU518" i="8"/>
  <c r="AT518" i="8"/>
  <c r="AS518" i="8"/>
  <c r="AR518" i="8"/>
  <c r="AQ518" i="8"/>
  <c r="AP518" i="8"/>
  <c r="AO518" i="8"/>
  <c r="AN518" i="8"/>
  <c r="AM518" i="8"/>
  <c r="AL518" i="8"/>
  <c r="AK518" i="8"/>
  <c r="AJ518" i="8"/>
  <c r="AI518" i="8"/>
  <c r="AH518" i="8"/>
  <c r="AG518" i="8"/>
  <c r="AF518" i="8"/>
  <c r="AE518" i="8"/>
  <c r="AD518" i="8"/>
  <c r="AC518" i="8"/>
  <c r="AB518" i="8"/>
  <c r="AA518" i="8"/>
  <c r="Z518" i="8"/>
  <c r="Y518" i="8"/>
  <c r="X518" i="8"/>
  <c r="W518" i="8"/>
  <c r="V518" i="8"/>
  <c r="U518" i="8"/>
  <c r="T518" i="8"/>
  <c r="S518" i="8"/>
  <c r="R518" i="8"/>
  <c r="Q518" i="8"/>
  <c r="P518" i="8"/>
  <c r="O518" i="8"/>
  <c r="N518" i="8"/>
  <c r="M518" i="8"/>
  <c r="L518" i="8"/>
  <c r="K518" i="8"/>
  <c r="J518" i="8"/>
  <c r="I518" i="8"/>
  <c r="BL512" i="8"/>
  <c r="BK512" i="8"/>
  <c r="BL510" i="8"/>
  <c r="BL518" i="8" s="1"/>
  <c r="BK510" i="8"/>
  <c r="BK518" i="8" s="1"/>
  <c r="H474" i="8"/>
  <c r="H518" i="8" s="1"/>
  <c r="G474" i="8"/>
  <c r="G518" i="8" s="1"/>
  <c r="F474" i="8"/>
  <c r="F518" i="8" s="1"/>
  <c r="E474" i="8"/>
  <c r="E518" i="8" s="1"/>
  <c r="CX469" i="8"/>
  <c r="CW469" i="8"/>
  <c r="CV469" i="8"/>
  <c r="CU469" i="8"/>
  <c r="CT469" i="8"/>
  <c r="CS469" i="8"/>
  <c r="CR469" i="8"/>
  <c r="CQ469" i="8"/>
  <c r="CP469" i="8"/>
  <c r="CO469" i="8"/>
  <c r="CN469" i="8"/>
  <c r="CM469" i="8"/>
  <c r="CL469" i="8"/>
  <c r="CK469" i="8"/>
  <c r="CJ469" i="8"/>
  <c r="CI469" i="8"/>
  <c r="CH469" i="8"/>
  <c r="CG469" i="8"/>
  <c r="CF469" i="8"/>
  <c r="CE469" i="8"/>
  <c r="CD469" i="8"/>
  <c r="CC469" i="8"/>
  <c r="CB469" i="8"/>
  <c r="CA469" i="8"/>
  <c r="BZ469" i="8"/>
  <c r="BY469" i="8"/>
  <c r="BX469" i="8"/>
  <c r="BW469" i="8"/>
  <c r="BV469" i="8"/>
  <c r="BU469" i="8"/>
  <c r="BT469" i="8"/>
  <c r="BS469" i="8"/>
  <c r="BR469" i="8"/>
  <c r="BQ469" i="8"/>
  <c r="BP469" i="8"/>
  <c r="BO469" i="8"/>
  <c r="BL469" i="8"/>
  <c r="BK469" i="8"/>
  <c r="BJ469" i="8"/>
  <c r="BI469" i="8"/>
  <c r="BH469" i="8"/>
  <c r="BG469" i="8"/>
  <c r="BF469" i="8"/>
  <c r="BE469" i="8"/>
  <c r="BD469" i="8"/>
  <c r="BC469" i="8"/>
  <c r="BB469" i="8"/>
  <c r="BA469" i="8"/>
  <c r="AZ469" i="8"/>
  <c r="AY469" i="8"/>
  <c r="AX469" i="8"/>
  <c r="AW469" i="8"/>
  <c r="AV469" i="8"/>
  <c r="AU469" i="8"/>
  <c r="AT469" i="8"/>
  <c r="AS469" i="8"/>
  <c r="AR469" i="8"/>
  <c r="AQ469" i="8"/>
  <c r="AP469" i="8"/>
  <c r="AO469" i="8"/>
  <c r="AN469" i="8"/>
  <c r="AM469" i="8"/>
  <c r="AL469" i="8"/>
  <c r="AK469" i="8"/>
  <c r="AJ469" i="8"/>
  <c r="AI469" i="8"/>
  <c r="AH469" i="8"/>
  <c r="AG469" i="8"/>
  <c r="AF469" i="8"/>
  <c r="AE469" i="8"/>
  <c r="AD469" i="8"/>
  <c r="AC469" i="8"/>
  <c r="AB469" i="8"/>
  <c r="AA469" i="8"/>
  <c r="Z469" i="8"/>
  <c r="Y469" i="8"/>
  <c r="X469" i="8"/>
  <c r="W469" i="8"/>
  <c r="V469" i="8"/>
  <c r="U469" i="8"/>
  <c r="T469" i="8"/>
  <c r="S469" i="8"/>
  <c r="R469" i="8"/>
  <c r="Q469" i="8"/>
  <c r="P469" i="8"/>
  <c r="O469" i="8"/>
  <c r="N469" i="8"/>
  <c r="M469" i="8"/>
  <c r="L469" i="8"/>
  <c r="K469" i="8"/>
  <c r="J469" i="8"/>
  <c r="I469" i="8"/>
  <c r="H469" i="8"/>
  <c r="G469" i="8"/>
  <c r="F469" i="8"/>
  <c r="E469" i="8"/>
  <c r="CW447" i="8"/>
  <c r="CV447" i="8"/>
  <c r="CU447" i="8"/>
  <c r="CT447" i="8"/>
  <c r="CS447" i="8"/>
  <c r="CR447" i="8"/>
  <c r="CQ447" i="8"/>
  <c r="CP447" i="8"/>
  <c r="CO447" i="8"/>
  <c r="CN447" i="8"/>
  <c r="CM447" i="8"/>
  <c r="CL447" i="8"/>
  <c r="CK447" i="8"/>
  <c r="CJ447" i="8"/>
  <c r="CI447" i="8"/>
  <c r="CH447" i="8"/>
  <c r="CG447" i="8"/>
  <c r="CF447" i="8"/>
  <c r="CE447" i="8"/>
  <c r="CD447" i="8"/>
  <c r="CC447" i="8"/>
  <c r="CB447" i="8"/>
  <c r="CA447" i="8"/>
  <c r="BZ447" i="8"/>
  <c r="BY447" i="8"/>
  <c r="BX447" i="8"/>
  <c r="BW447" i="8"/>
  <c r="BV447" i="8"/>
  <c r="BU447" i="8"/>
  <c r="BT447" i="8"/>
  <c r="BS447" i="8"/>
  <c r="BR447" i="8"/>
  <c r="BQ447" i="8"/>
  <c r="BP447" i="8"/>
  <c r="BO447" i="8"/>
  <c r="BL447" i="8"/>
  <c r="BK447" i="8"/>
  <c r="BJ447" i="8"/>
  <c r="BI447" i="8"/>
  <c r="BH447" i="8"/>
  <c r="BG447" i="8"/>
  <c r="BF447" i="8"/>
  <c r="BE447" i="8"/>
  <c r="BD447" i="8"/>
  <c r="BC447" i="8"/>
  <c r="BB447" i="8"/>
  <c r="BA447" i="8"/>
  <c r="AZ447" i="8"/>
  <c r="AY447" i="8"/>
  <c r="AX447" i="8"/>
  <c r="AW447" i="8"/>
  <c r="AV447" i="8"/>
  <c r="AU447" i="8"/>
  <c r="AT447" i="8"/>
  <c r="AS447" i="8"/>
  <c r="AR447" i="8"/>
  <c r="AQ447" i="8"/>
  <c r="AP447" i="8"/>
  <c r="AO447" i="8"/>
  <c r="AN447" i="8"/>
  <c r="AM447" i="8"/>
  <c r="AL447" i="8"/>
  <c r="AK447" i="8"/>
  <c r="AJ447" i="8"/>
  <c r="AI447" i="8"/>
  <c r="AH447" i="8"/>
  <c r="AG447" i="8"/>
  <c r="AF447" i="8"/>
  <c r="AE447" i="8"/>
  <c r="AD447" i="8"/>
  <c r="AC447" i="8"/>
  <c r="AB447" i="8"/>
  <c r="AA447" i="8"/>
  <c r="Z447" i="8"/>
  <c r="Y447" i="8"/>
  <c r="X447" i="8"/>
  <c r="W447" i="8"/>
  <c r="V447" i="8"/>
  <c r="U447" i="8"/>
  <c r="T447" i="8"/>
  <c r="S447" i="8"/>
  <c r="R447" i="8"/>
  <c r="Q447" i="8"/>
  <c r="P447" i="8"/>
  <c r="O447" i="8"/>
  <c r="N447" i="8"/>
  <c r="M447" i="8"/>
  <c r="L447" i="8"/>
  <c r="K447" i="8"/>
  <c r="J447" i="8"/>
  <c r="I447" i="8"/>
  <c r="H447" i="8"/>
  <c r="G447" i="8"/>
  <c r="F447" i="8"/>
  <c r="E447" i="8"/>
  <c r="CX438" i="8"/>
  <c r="CW438" i="8"/>
  <c r="CV438" i="8"/>
  <c r="CU438" i="8"/>
  <c r="CT438" i="8"/>
  <c r="CS438" i="8"/>
  <c r="CR438" i="8"/>
  <c r="CQ438" i="8"/>
  <c r="CP438" i="8"/>
  <c r="CO438" i="8"/>
  <c r="CN438" i="8"/>
  <c r="CM438" i="8"/>
  <c r="CL438" i="8"/>
  <c r="CK438" i="8"/>
  <c r="CJ438" i="8"/>
  <c r="CI438" i="8"/>
  <c r="CH438" i="8"/>
  <c r="CG438" i="8"/>
  <c r="CF438" i="8"/>
  <c r="CE438" i="8"/>
  <c r="CD438" i="8"/>
  <c r="CC438" i="8"/>
  <c r="CB438" i="8"/>
  <c r="CA438" i="8"/>
  <c r="BZ438" i="8"/>
  <c r="BY438" i="8"/>
  <c r="BX438" i="8"/>
  <c r="BW438" i="8"/>
  <c r="BV438" i="8"/>
  <c r="BU438" i="8"/>
  <c r="BT438" i="8"/>
  <c r="BS438" i="8"/>
  <c r="BR438" i="8"/>
  <c r="BQ438" i="8"/>
  <c r="BP438" i="8"/>
  <c r="BO438" i="8"/>
  <c r="BL438" i="8"/>
  <c r="BK438" i="8"/>
  <c r="BJ438" i="8"/>
  <c r="BI438" i="8"/>
  <c r="BH438" i="8"/>
  <c r="BG438" i="8"/>
  <c r="BF438" i="8"/>
  <c r="BE438" i="8"/>
  <c r="BD438" i="8"/>
  <c r="BC438" i="8"/>
  <c r="BB438" i="8"/>
  <c r="BA438" i="8"/>
  <c r="AZ438" i="8"/>
  <c r="AY438" i="8"/>
  <c r="AX438" i="8"/>
  <c r="AW438" i="8"/>
  <c r="AV438" i="8"/>
  <c r="AU438" i="8"/>
  <c r="AT438" i="8"/>
  <c r="AS438" i="8"/>
  <c r="AR438" i="8"/>
  <c r="AQ438" i="8"/>
  <c r="AP438" i="8"/>
  <c r="AO438" i="8"/>
  <c r="AN438" i="8"/>
  <c r="AM438" i="8"/>
  <c r="AL438" i="8"/>
  <c r="AK438" i="8"/>
  <c r="AJ438" i="8"/>
  <c r="AI438" i="8"/>
  <c r="AH438" i="8"/>
  <c r="AG438" i="8"/>
  <c r="AF438" i="8"/>
  <c r="AE438" i="8"/>
  <c r="AD438" i="8"/>
  <c r="AC438" i="8"/>
  <c r="AB438" i="8"/>
  <c r="AA438" i="8"/>
  <c r="Z438" i="8"/>
  <c r="Y438" i="8"/>
  <c r="X438" i="8"/>
  <c r="W438" i="8"/>
  <c r="V438" i="8"/>
  <c r="U438" i="8"/>
  <c r="T438" i="8"/>
  <c r="S438" i="8"/>
  <c r="R438" i="8"/>
  <c r="Q438" i="8"/>
  <c r="P438" i="8"/>
  <c r="O438" i="8"/>
  <c r="N438" i="8"/>
  <c r="M438" i="8"/>
  <c r="L438" i="8"/>
  <c r="K438" i="8"/>
  <c r="J438" i="8"/>
  <c r="I438" i="8"/>
  <c r="H438" i="8"/>
  <c r="G438" i="8"/>
  <c r="F438" i="8"/>
  <c r="E438" i="8"/>
  <c r="CX400" i="8"/>
  <c r="CW400" i="8"/>
  <c r="CV400" i="8"/>
  <c r="CU400" i="8"/>
  <c r="CT400" i="8"/>
  <c r="CS400" i="8"/>
  <c r="CR400" i="8"/>
  <c r="CQ400" i="8"/>
  <c r="CP400" i="8"/>
  <c r="CO400" i="8"/>
  <c r="CN400" i="8"/>
  <c r="CM400" i="8"/>
  <c r="CL400" i="8"/>
  <c r="CK400" i="8"/>
  <c r="CJ400" i="8"/>
  <c r="CI400" i="8"/>
  <c r="CH400" i="8"/>
  <c r="CG400" i="8"/>
  <c r="CF400" i="8"/>
  <c r="CE400" i="8"/>
  <c r="CD400" i="8"/>
  <c r="CC400" i="8"/>
  <c r="CB400" i="8"/>
  <c r="CA400" i="8"/>
  <c r="BZ400" i="8"/>
  <c r="BY400" i="8"/>
  <c r="BX400" i="8"/>
  <c r="BW400" i="8"/>
  <c r="BV400" i="8"/>
  <c r="BU400" i="8"/>
  <c r="BT400" i="8"/>
  <c r="BS400" i="8"/>
  <c r="BR400" i="8"/>
  <c r="BQ400" i="8"/>
  <c r="BP400" i="8"/>
  <c r="BO400" i="8"/>
  <c r="BL400" i="8"/>
  <c r="BK400" i="8"/>
  <c r="BJ400" i="8"/>
  <c r="BI400" i="8"/>
  <c r="BH400" i="8"/>
  <c r="BG400" i="8"/>
  <c r="BF400" i="8"/>
  <c r="BE400" i="8"/>
  <c r="BD400" i="8"/>
  <c r="BC400" i="8"/>
  <c r="BB400" i="8"/>
  <c r="BA400" i="8"/>
  <c r="AZ400" i="8"/>
  <c r="AY400" i="8"/>
  <c r="AX400" i="8"/>
  <c r="AW400" i="8"/>
  <c r="AV400" i="8"/>
  <c r="AU400" i="8"/>
  <c r="AT400" i="8"/>
  <c r="AS400" i="8"/>
  <c r="AR400" i="8"/>
  <c r="AQ400" i="8"/>
  <c r="AP400" i="8"/>
  <c r="AO400" i="8"/>
  <c r="AN400" i="8"/>
  <c r="AM400" i="8"/>
  <c r="AL400" i="8"/>
  <c r="AK400" i="8"/>
  <c r="AJ400" i="8"/>
  <c r="AI400" i="8"/>
  <c r="AH400" i="8"/>
  <c r="AG400" i="8"/>
  <c r="AF400" i="8"/>
  <c r="AE400" i="8"/>
  <c r="AD400" i="8"/>
  <c r="AC400" i="8"/>
  <c r="AB400" i="8"/>
  <c r="AA400" i="8"/>
  <c r="Z400" i="8"/>
  <c r="Y400" i="8"/>
  <c r="X400" i="8"/>
  <c r="W400" i="8"/>
  <c r="V400" i="8"/>
  <c r="U400" i="8"/>
  <c r="T400" i="8"/>
  <c r="S400" i="8"/>
  <c r="R400" i="8"/>
  <c r="Q400" i="8"/>
  <c r="P400" i="8"/>
  <c r="O400" i="8"/>
  <c r="N400" i="8"/>
  <c r="M400" i="8"/>
  <c r="L400" i="8"/>
  <c r="K400" i="8"/>
  <c r="J400" i="8"/>
  <c r="I400" i="8"/>
  <c r="H400" i="8"/>
  <c r="G400" i="8"/>
  <c r="F400" i="8"/>
  <c r="E400" i="8"/>
  <c r="CX390" i="8"/>
  <c r="CW390" i="8"/>
  <c r="CV390" i="8"/>
  <c r="CU390" i="8"/>
  <c r="CT390" i="8"/>
  <c r="CS390" i="8"/>
  <c r="CR390" i="8"/>
  <c r="CQ390" i="8"/>
  <c r="CP390" i="8"/>
  <c r="CO390" i="8"/>
  <c r="CN390" i="8"/>
  <c r="CM390" i="8"/>
  <c r="CL390" i="8"/>
  <c r="CK390" i="8"/>
  <c r="CJ390" i="8"/>
  <c r="CI390" i="8"/>
  <c r="CH390" i="8"/>
  <c r="CG390" i="8"/>
  <c r="CF390" i="8"/>
  <c r="CE390" i="8"/>
  <c r="CD390" i="8"/>
  <c r="CC390" i="8"/>
  <c r="CB390" i="8"/>
  <c r="CA390" i="8"/>
  <c r="BZ390" i="8"/>
  <c r="BY390" i="8"/>
  <c r="BX390" i="8"/>
  <c r="BW390" i="8"/>
  <c r="BV390" i="8"/>
  <c r="BU390" i="8"/>
  <c r="BT390" i="8"/>
  <c r="BS390" i="8"/>
  <c r="BR390" i="8"/>
  <c r="BQ390" i="8"/>
  <c r="BP390" i="8"/>
  <c r="BO390" i="8"/>
  <c r="BL390" i="8"/>
  <c r="BK390" i="8"/>
  <c r="BJ390" i="8"/>
  <c r="BI390" i="8"/>
  <c r="BH390" i="8"/>
  <c r="BG390" i="8"/>
  <c r="BF390" i="8"/>
  <c r="BE390" i="8"/>
  <c r="BD390" i="8"/>
  <c r="BC390" i="8"/>
  <c r="BB390" i="8"/>
  <c r="BA390" i="8"/>
  <c r="AZ390" i="8"/>
  <c r="AY390" i="8"/>
  <c r="AX390" i="8"/>
  <c r="AW390" i="8"/>
  <c r="AV390" i="8"/>
  <c r="AU390" i="8"/>
  <c r="AT390" i="8"/>
  <c r="AS390" i="8"/>
  <c r="AR390" i="8"/>
  <c r="AQ390" i="8"/>
  <c r="AP390" i="8"/>
  <c r="AO390" i="8"/>
  <c r="AN390" i="8"/>
  <c r="AM390" i="8"/>
  <c r="AL390" i="8"/>
  <c r="AK390" i="8"/>
  <c r="AJ390" i="8"/>
  <c r="AI390" i="8"/>
  <c r="AH390" i="8"/>
  <c r="AG390" i="8"/>
  <c r="AF390" i="8"/>
  <c r="AE390" i="8"/>
  <c r="AD390" i="8"/>
  <c r="AC390" i="8"/>
  <c r="AB390" i="8"/>
  <c r="AA390" i="8"/>
  <c r="Z390" i="8"/>
  <c r="Y390" i="8"/>
  <c r="X390" i="8"/>
  <c r="W390" i="8"/>
  <c r="V390" i="8"/>
  <c r="U390" i="8"/>
  <c r="T390" i="8"/>
  <c r="S390" i="8"/>
  <c r="R390" i="8"/>
  <c r="Q390" i="8"/>
  <c r="P390" i="8"/>
  <c r="O390" i="8"/>
  <c r="N390" i="8"/>
  <c r="M390" i="8"/>
  <c r="J390" i="8"/>
  <c r="I390" i="8"/>
  <c r="H390" i="8"/>
  <c r="G390" i="8"/>
  <c r="F390" i="8"/>
  <c r="E390" i="8"/>
  <c r="L381" i="8"/>
  <c r="L390" i="8" s="1"/>
  <c r="CW380" i="8"/>
  <c r="CV380" i="8"/>
  <c r="CU380" i="8"/>
  <c r="CT380" i="8"/>
  <c r="CS380" i="8"/>
  <c r="CR380" i="8"/>
  <c r="CQ380" i="8"/>
  <c r="CP380" i="8"/>
  <c r="CO380" i="8"/>
  <c r="CN380" i="8"/>
  <c r="CM380" i="8"/>
  <c r="CL380" i="8"/>
  <c r="CK380" i="8"/>
  <c r="CJ380" i="8"/>
  <c r="CI380" i="8"/>
  <c r="CH380" i="8"/>
  <c r="CG380" i="8"/>
  <c r="CF380" i="8"/>
  <c r="CE380" i="8"/>
  <c r="CD380" i="8"/>
  <c r="CC380" i="8"/>
  <c r="CB380" i="8"/>
  <c r="CA380" i="8"/>
  <c r="BZ380" i="8"/>
  <c r="BY380" i="8"/>
  <c r="BX380" i="8"/>
  <c r="BW380" i="8"/>
  <c r="BV380" i="8"/>
  <c r="BU380" i="8"/>
  <c r="BT380" i="8"/>
  <c r="BS380" i="8"/>
  <c r="BR380" i="8"/>
  <c r="BQ380" i="8"/>
  <c r="BP380" i="8"/>
  <c r="BO380" i="8"/>
  <c r="BL380" i="8"/>
  <c r="BK380" i="8"/>
  <c r="BJ380" i="8"/>
  <c r="BI380" i="8"/>
  <c r="BH380" i="8"/>
  <c r="BG380" i="8"/>
  <c r="BF380" i="8"/>
  <c r="BE380" i="8"/>
  <c r="BD380" i="8"/>
  <c r="BC380" i="8"/>
  <c r="BB380" i="8"/>
  <c r="BA380" i="8"/>
  <c r="BA723" i="8" s="1"/>
  <c r="AZ380" i="8"/>
  <c r="AY380" i="8"/>
  <c r="AX380" i="8"/>
  <c r="AW380" i="8"/>
  <c r="AV380" i="8"/>
  <c r="AU380" i="8"/>
  <c r="AT380" i="8"/>
  <c r="AS380" i="8"/>
  <c r="AR380" i="8"/>
  <c r="AQ380" i="8"/>
  <c r="AP380" i="8"/>
  <c r="AO380" i="8"/>
  <c r="AN380" i="8"/>
  <c r="AM380" i="8"/>
  <c r="AL380" i="8"/>
  <c r="AK380" i="8"/>
  <c r="AJ380" i="8"/>
  <c r="AI380" i="8"/>
  <c r="AH380" i="8"/>
  <c r="AG380" i="8"/>
  <c r="AF380" i="8"/>
  <c r="AE380" i="8"/>
  <c r="AD380" i="8"/>
  <c r="AC380" i="8"/>
  <c r="AB380" i="8"/>
  <c r="AA380" i="8"/>
  <c r="Z380" i="8"/>
  <c r="Y380" i="8"/>
  <c r="X380" i="8"/>
  <c r="W380" i="8"/>
  <c r="V380" i="8"/>
  <c r="U380" i="8"/>
  <c r="T380" i="8"/>
  <c r="S380" i="8"/>
  <c r="R380" i="8"/>
  <c r="Q380" i="8"/>
  <c r="P380" i="8"/>
  <c r="O380" i="8"/>
  <c r="N380" i="8"/>
  <c r="M380" i="8"/>
  <c r="L380" i="8"/>
  <c r="K380" i="8"/>
  <c r="J380" i="8"/>
  <c r="I380" i="8"/>
  <c r="H380" i="8"/>
  <c r="G380" i="8"/>
  <c r="F380" i="8"/>
  <c r="E380" i="8"/>
  <c r="CX377" i="8"/>
  <c r="CW377" i="8"/>
  <c r="CV377" i="8"/>
  <c r="CU377" i="8"/>
  <c r="CT377" i="8"/>
  <c r="CS377" i="8"/>
  <c r="CR377" i="8"/>
  <c r="CQ377" i="8"/>
  <c r="CP377" i="8"/>
  <c r="CO377" i="8"/>
  <c r="CN377" i="8"/>
  <c r="CM377" i="8"/>
  <c r="CL377" i="8"/>
  <c r="CK377" i="8"/>
  <c r="CJ377" i="8"/>
  <c r="CI377" i="8"/>
  <c r="CH377" i="8"/>
  <c r="CG377" i="8"/>
  <c r="CF377" i="8"/>
  <c r="CE377" i="8"/>
  <c r="CD377" i="8"/>
  <c r="CC377" i="8"/>
  <c r="CB377" i="8"/>
  <c r="CA377" i="8"/>
  <c r="BZ377" i="8"/>
  <c r="BY377" i="8"/>
  <c r="BX377" i="8"/>
  <c r="BW377" i="8"/>
  <c r="BV377" i="8"/>
  <c r="BU377" i="8"/>
  <c r="BT377" i="8"/>
  <c r="BS377" i="8"/>
  <c r="BR377" i="8"/>
  <c r="BQ377" i="8"/>
  <c r="BP377" i="8"/>
  <c r="BO377" i="8"/>
  <c r="BL377" i="8"/>
  <c r="BK377" i="8"/>
  <c r="BJ377" i="8"/>
  <c r="BI377" i="8"/>
  <c r="BH377" i="8"/>
  <c r="BG377" i="8"/>
  <c r="BF377" i="8"/>
  <c r="BE377" i="8"/>
  <c r="BD377" i="8"/>
  <c r="BC377" i="8"/>
  <c r="BB377" i="8"/>
  <c r="BA377" i="8"/>
  <c r="AZ377" i="8"/>
  <c r="AY377" i="8"/>
  <c r="AX377" i="8"/>
  <c r="AW377" i="8"/>
  <c r="AV377" i="8"/>
  <c r="AU377" i="8"/>
  <c r="AT377" i="8"/>
  <c r="AS377" i="8"/>
  <c r="AR377" i="8"/>
  <c r="AQ377" i="8"/>
  <c r="AP377" i="8"/>
  <c r="AO377" i="8"/>
  <c r="AN377" i="8"/>
  <c r="AM377" i="8"/>
  <c r="AL377" i="8"/>
  <c r="AK377" i="8"/>
  <c r="AJ377" i="8"/>
  <c r="AI377" i="8"/>
  <c r="AH377" i="8"/>
  <c r="AG377" i="8"/>
  <c r="AF377" i="8"/>
  <c r="AE377" i="8"/>
  <c r="AD377" i="8"/>
  <c r="AC377" i="8"/>
  <c r="AB377" i="8"/>
  <c r="AA377" i="8"/>
  <c r="Z377" i="8"/>
  <c r="Y377" i="8"/>
  <c r="X377" i="8"/>
  <c r="W377" i="8"/>
  <c r="V377" i="8"/>
  <c r="U377" i="8"/>
  <c r="T377" i="8"/>
  <c r="S377" i="8"/>
  <c r="R377" i="8"/>
  <c r="Q377" i="8"/>
  <c r="P377" i="8"/>
  <c r="O377" i="8"/>
  <c r="N377" i="8"/>
  <c r="M377" i="8"/>
  <c r="L377" i="8"/>
  <c r="K377" i="8"/>
  <c r="K381" i="8" s="1"/>
  <c r="K390" i="8" s="1"/>
  <c r="J377" i="8"/>
  <c r="I377" i="8"/>
  <c r="H377" i="8"/>
  <c r="G377" i="8"/>
  <c r="F377" i="8"/>
  <c r="E377" i="8"/>
  <c r="CX369" i="8"/>
  <c r="CW369" i="8"/>
  <c r="CV369" i="8"/>
  <c r="CU369" i="8"/>
  <c r="CT369" i="8"/>
  <c r="CS369" i="8"/>
  <c r="CR369" i="8"/>
  <c r="CQ369" i="8"/>
  <c r="CP369" i="8"/>
  <c r="CO369" i="8"/>
  <c r="CN369" i="8"/>
  <c r="CM369" i="8"/>
  <c r="CL369" i="8"/>
  <c r="CK369" i="8"/>
  <c r="CJ369" i="8"/>
  <c r="CI369" i="8"/>
  <c r="CH369" i="8"/>
  <c r="CG369" i="8"/>
  <c r="CF369" i="8"/>
  <c r="CE369" i="8"/>
  <c r="CD369" i="8"/>
  <c r="CC369" i="8"/>
  <c r="CB369" i="8"/>
  <c r="CA369" i="8"/>
  <c r="BZ369" i="8"/>
  <c r="BY369" i="8"/>
  <c r="BX369" i="8"/>
  <c r="BW369" i="8"/>
  <c r="BV369" i="8"/>
  <c r="BU369" i="8"/>
  <c r="BT369" i="8"/>
  <c r="BS369" i="8"/>
  <c r="BR369" i="8"/>
  <c r="BQ369" i="8"/>
  <c r="BP369" i="8"/>
  <c r="BO369" i="8"/>
  <c r="BL369" i="8"/>
  <c r="BK369" i="8"/>
  <c r="BJ369" i="8"/>
  <c r="BI369" i="8"/>
  <c r="BH369" i="8"/>
  <c r="BG369" i="8"/>
  <c r="BF369" i="8"/>
  <c r="BE369" i="8"/>
  <c r="BD369" i="8"/>
  <c r="BC369" i="8"/>
  <c r="BB369" i="8"/>
  <c r="BA369" i="8"/>
  <c r="AZ369" i="8"/>
  <c r="AY369" i="8"/>
  <c r="AX369" i="8"/>
  <c r="AW369" i="8"/>
  <c r="AV369" i="8"/>
  <c r="AU369" i="8"/>
  <c r="AT369" i="8"/>
  <c r="AS369" i="8"/>
  <c r="AR369" i="8"/>
  <c r="AQ369" i="8"/>
  <c r="AP369" i="8"/>
  <c r="AO369" i="8"/>
  <c r="AN369" i="8"/>
  <c r="AM369" i="8"/>
  <c r="AL369" i="8"/>
  <c r="AK369" i="8"/>
  <c r="AJ369" i="8"/>
  <c r="AI369" i="8"/>
  <c r="AH369" i="8"/>
  <c r="AG369" i="8"/>
  <c r="AF369" i="8"/>
  <c r="AE369" i="8"/>
  <c r="AD369" i="8"/>
  <c r="AC369" i="8"/>
  <c r="AB369" i="8"/>
  <c r="AA369" i="8"/>
  <c r="Z369" i="8"/>
  <c r="Y369" i="8"/>
  <c r="X369" i="8"/>
  <c r="W369" i="8"/>
  <c r="V369" i="8"/>
  <c r="U369" i="8"/>
  <c r="T369" i="8"/>
  <c r="S369" i="8"/>
  <c r="R369" i="8"/>
  <c r="Q369" i="8"/>
  <c r="P369" i="8"/>
  <c r="O369" i="8"/>
  <c r="N369" i="8"/>
  <c r="M369" i="8"/>
  <c r="L369" i="8"/>
  <c r="K369" i="8"/>
  <c r="J369" i="8"/>
  <c r="I369" i="8"/>
  <c r="H369" i="8"/>
  <c r="G369" i="8"/>
  <c r="F369" i="8"/>
  <c r="E369" i="8"/>
  <c r="CX350" i="8"/>
  <c r="CW350" i="8"/>
  <c r="CV350" i="8"/>
  <c r="CU350" i="8"/>
  <c r="CT350" i="8"/>
  <c r="CS350" i="8"/>
  <c r="CR350" i="8"/>
  <c r="CQ350" i="8"/>
  <c r="CP350" i="8"/>
  <c r="CO350" i="8"/>
  <c r="CN350" i="8"/>
  <c r="CM350" i="8"/>
  <c r="CL350" i="8"/>
  <c r="CK350" i="8"/>
  <c r="CJ350" i="8"/>
  <c r="CI350" i="8"/>
  <c r="CH350" i="8"/>
  <c r="CG350" i="8"/>
  <c r="CF350" i="8"/>
  <c r="CE350" i="8"/>
  <c r="CD350" i="8"/>
  <c r="CC350" i="8"/>
  <c r="CB350" i="8"/>
  <c r="CA350" i="8"/>
  <c r="BZ350" i="8"/>
  <c r="BY350" i="8"/>
  <c r="BX350" i="8"/>
  <c r="BW350" i="8"/>
  <c r="BV350" i="8"/>
  <c r="BU350" i="8"/>
  <c r="BT350" i="8"/>
  <c r="BS350" i="8"/>
  <c r="BR350" i="8"/>
  <c r="BQ350" i="8"/>
  <c r="BP350" i="8"/>
  <c r="BO350" i="8"/>
  <c r="BL350" i="8"/>
  <c r="BK350" i="8"/>
  <c r="BJ350" i="8"/>
  <c r="BI350" i="8"/>
  <c r="BH350" i="8"/>
  <c r="BG350" i="8"/>
  <c r="BF350" i="8"/>
  <c r="BE350" i="8"/>
  <c r="BD350" i="8"/>
  <c r="BC350" i="8"/>
  <c r="BB350" i="8"/>
  <c r="BA350" i="8"/>
  <c r="AZ350" i="8"/>
  <c r="AY350" i="8"/>
  <c r="AX350" i="8"/>
  <c r="AW350" i="8"/>
  <c r="AV350" i="8"/>
  <c r="AU350" i="8"/>
  <c r="AT350" i="8"/>
  <c r="AS350" i="8"/>
  <c r="AR350" i="8"/>
  <c r="AQ350" i="8"/>
  <c r="AP350" i="8"/>
  <c r="AO350" i="8"/>
  <c r="AN350" i="8"/>
  <c r="AM350" i="8"/>
  <c r="AL350" i="8"/>
  <c r="AK350" i="8"/>
  <c r="AJ350" i="8"/>
  <c r="AI350" i="8"/>
  <c r="AH350" i="8"/>
  <c r="AG350" i="8"/>
  <c r="AF350" i="8"/>
  <c r="AE350" i="8"/>
  <c r="AD350" i="8"/>
  <c r="AC350" i="8"/>
  <c r="AB350" i="8"/>
  <c r="AA350" i="8"/>
  <c r="Z350" i="8"/>
  <c r="Y350" i="8"/>
  <c r="X350" i="8"/>
  <c r="W350" i="8"/>
  <c r="V350" i="8"/>
  <c r="U350" i="8"/>
  <c r="T350" i="8"/>
  <c r="S350" i="8"/>
  <c r="R350" i="8"/>
  <c r="Q350" i="8"/>
  <c r="P350" i="8"/>
  <c r="O350" i="8"/>
  <c r="N350" i="8"/>
  <c r="M350" i="8"/>
  <c r="L350" i="8"/>
  <c r="K350" i="8"/>
  <c r="J350" i="8"/>
  <c r="I350" i="8"/>
  <c r="H350" i="8"/>
  <c r="G350" i="8"/>
  <c r="F350" i="8"/>
  <c r="E350" i="8"/>
  <c r="CW339" i="8"/>
  <c r="CV339" i="8"/>
  <c r="CU339" i="8"/>
  <c r="CT339" i="8"/>
  <c r="CS339" i="8"/>
  <c r="CR339" i="8"/>
  <c r="CQ339" i="8"/>
  <c r="CP339" i="8"/>
  <c r="CO339" i="8"/>
  <c r="CN339" i="8"/>
  <c r="CM339" i="8"/>
  <c r="CL339" i="8"/>
  <c r="CK339" i="8"/>
  <c r="CJ339" i="8"/>
  <c r="CI339" i="8"/>
  <c r="CH339" i="8"/>
  <c r="CG339" i="8"/>
  <c r="CF339" i="8"/>
  <c r="CE339" i="8"/>
  <c r="CD339" i="8"/>
  <c r="CC339" i="8"/>
  <c r="CB339" i="8"/>
  <c r="CA339" i="8"/>
  <c r="BZ339" i="8"/>
  <c r="BY339" i="8"/>
  <c r="BX339" i="8"/>
  <c r="BW339" i="8"/>
  <c r="BV339" i="8"/>
  <c r="BU339" i="8"/>
  <c r="BT339" i="8"/>
  <c r="BS339" i="8"/>
  <c r="BR339" i="8"/>
  <c r="BQ339" i="8"/>
  <c r="BP339" i="8"/>
  <c r="BO339" i="8"/>
  <c r="BL339" i="8"/>
  <c r="BK339" i="8"/>
  <c r="BJ339" i="8"/>
  <c r="BI339" i="8"/>
  <c r="BH339" i="8"/>
  <c r="BG339" i="8"/>
  <c r="BF339" i="8"/>
  <c r="BE339" i="8"/>
  <c r="BD339" i="8"/>
  <c r="BC339" i="8"/>
  <c r="BB339" i="8"/>
  <c r="BA339" i="8"/>
  <c r="AZ339" i="8"/>
  <c r="AY339" i="8"/>
  <c r="AX339" i="8"/>
  <c r="AW339" i="8"/>
  <c r="AV339" i="8"/>
  <c r="AU339" i="8"/>
  <c r="AT339" i="8"/>
  <c r="AS339" i="8"/>
  <c r="AR339" i="8"/>
  <c r="AQ339" i="8"/>
  <c r="AP339" i="8"/>
  <c r="AO339" i="8"/>
  <c r="AN339" i="8"/>
  <c r="AM339" i="8"/>
  <c r="AL339" i="8"/>
  <c r="AK339" i="8"/>
  <c r="AJ339" i="8"/>
  <c r="AI339" i="8"/>
  <c r="AH339" i="8"/>
  <c r="AG339" i="8"/>
  <c r="AF339" i="8"/>
  <c r="AE339" i="8"/>
  <c r="AD339" i="8"/>
  <c r="AC339" i="8"/>
  <c r="AB339" i="8"/>
  <c r="AA339" i="8"/>
  <c r="Z339" i="8"/>
  <c r="Y339" i="8"/>
  <c r="X339" i="8"/>
  <c r="W339" i="8"/>
  <c r="V339" i="8"/>
  <c r="U339" i="8"/>
  <c r="T339" i="8"/>
  <c r="S339" i="8"/>
  <c r="R339" i="8"/>
  <c r="Q339" i="8"/>
  <c r="P339" i="8"/>
  <c r="O339" i="8"/>
  <c r="N339" i="8"/>
  <c r="M339" i="8"/>
  <c r="L339" i="8"/>
  <c r="K339" i="8"/>
  <c r="J339" i="8"/>
  <c r="I339" i="8"/>
  <c r="H339" i="8"/>
  <c r="G339" i="8"/>
  <c r="F339" i="8"/>
  <c r="E339" i="8"/>
  <c r="CW337" i="8"/>
  <c r="CV337" i="8"/>
  <c r="CU337" i="8"/>
  <c r="CT337" i="8"/>
  <c r="CS337" i="8"/>
  <c r="CR337" i="8"/>
  <c r="CQ337" i="8"/>
  <c r="CP337" i="8"/>
  <c r="CO337" i="8"/>
  <c r="CN337" i="8"/>
  <c r="CM337" i="8"/>
  <c r="CL337" i="8"/>
  <c r="CK337" i="8"/>
  <c r="CJ337" i="8"/>
  <c r="CI337" i="8"/>
  <c r="CH337" i="8"/>
  <c r="CG337" i="8"/>
  <c r="CF337" i="8"/>
  <c r="CE337" i="8"/>
  <c r="CD337" i="8"/>
  <c r="CC337" i="8"/>
  <c r="CB337" i="8"/>
  <c r="CA337" i="8"/>
  <c r="BZ337" i="8"/>
  <c r="BY337" i="8"/>
  <c r="BX337" i="8"/>
  <c r="BW337" i="8"/>
  <c r="BV337" i="8"/>
  <c r="BU337" i="8"/>
  <c r="BT337" i="8"/>
  <c r="BS337" i="8"/>
  <c r="BR337" i="8"/>
  <c r="BQ337" i="8"/>
  <c r="BP337" i="8"/>
  <c r="BO337" i="8"/>
  <c r="BL337" i="8"/>
  <c r="BK337" i="8"/>
  <c r="BJ337" i="8"/>
  <c r="BI337" i="8"/>
  <c r="BH337" i="8"/>
  <c r="BG337" i="8"/>
  <c r="BF337" i="8"/>
  <c r="BE337" i="8"/>
  <c r="BD337" i="8"/>
  <c r="BC337" i="8"/>
  <c r="BB337" i="8"/>
  <c r="BA337" i="8"/>
  <c r="AZ337" i="8"/>
  <c r="AY337" i="8"/>
  <c r="AX337" i="8"/>
  <c r="AW337" i="8"/>
  <c r="AV337" i="8"/>
  <c r="AU337" i="8"/>
  <c r="AT337" i="8"/>
  <c r="AS337" i="8"/>
  <c r="AR337" i="8"/>
  <c r="AQ337" i="8"/>
  <c r="AP337" i="8"/>
  <c r="AO337" i="8"/>
  <c r="AN337" i="8"/>
  <c r="AM337" i="8"/>
  <c r="AL337" i="8"/>
  <c r="AK337" i="8"/>
  <c r="AJ337" i="8"/>
  <c r="AI337" i="8"/>
  <c r="AH337" i="8"/>
  <c r="AG337" i="8"/>
  <c r="AF337" i="8"/>
  <c r="AE337" i="8"/>
  <c r="AD337" i="8"/>
  <c r="AC337" i="8"/>
  <c r="AB337" i="8"/>
  <c r="AA337" i="8"/>
  <c r="Z337" i="8"/>
  <c r="Y337" i="8"/>
  <c r="X337" i="8"/>
  <c r="W337" i="8"/>
  <c r="V337" i="8"/>
  <c r="U337" i="8"/>
  <c r="T337" i="8"/>
  <c r="S337" i="8"/>
  <c r="R337" i="8"/>
  <c r="Q337" i="8"/>
  <c r="P337" i="8"/>
  <c r="O337" i="8"/>
  <c r="N337" i="8"/>
  <c r="M337" i="8"/>
  <c r="L337" i="8"/>
  <c r="K337" i="8"/>
  <c r="J337" i="8"/>
  <c r="I337" i="8"/>
  <c r="H337" i="8"/>
  <c r="G337" i="8"/>
  <c r="F337" i="8"/>
  <c r="E337" i="8"/>
  <c r="CW334" i="8"/>
  <c r="CV334" i="8"/>
  <c r="CU334" i="8"/>
  <c r="CT334" i="8"/>
  <c r="CS334" i="8"/>
  <c r="CR334" i="8"/>
  <c r="CQ334" i="8"/>
  <c r="CP334" i="8"/>
  <c r="CO334" i="8"/>
  <c r="CN334" i="8"/>
  <c r="CM334" i="8"/>
  <c r="CL334" i="8"/>
  <c r="CK334" i="8"/>
  <c r="CJ334" i="8"/>
  <c r="CI334" i="8"/>
  <c r="CH334" i="8"/>
  <c r="CG334" i="8"/>
  <c r="CF334" i="8"/>
  <c r="CE334" i="8"/>
  <c r="CD334" i="8"/>
  <c r="CC334" i="8"/>
  <c r="CB334" i="8"/>
  <c r="CA334" i="8"/>
  <c r="BZ334" i="8"/>
  <c r="BY334" i="8"/>
  <c r="BX334" i="8"/>
  <c r="BW334" i="8"/>
  <c r="BV334" i="8"/>
  <c r="BU334" i="8"/>
  <c r="BT334" i="8"/>
  <c r="BS334" i="8"/>
  <c r="BR334" i="8"/>
  <c r="BQ334" i="8"/>
  <c r="BP334" i="8"/>
  <c r="BO334" i="8"/>
  <c r="BL334" i="8"/>
  <c r="BK334" i="8"/>
  <c r="BJ334" i="8"/>
  <c r="BI334" i="8"/>
  <c r="BH334" i="8"/>
  <c r="BG334" i="8"/>
  <c r="BF334" i="8"/>
  <c r="BE334" i="8"/>
  <c r="BD334" i="8"/>
  <c r="BC334" i="8"/>
  <c r="BB334" i="8"/>
  <c r="BA334" i="8"/>
  <c r="AZ334" i="8"/>
  <c r="AY334" i="8"/>
  <c r="AX334" i="8"/>
  <c r="AW334" i="8"/>
  <c r="AV334" i="8"/>
  <c r="AU334" i="8"/>
  <c r="AT334" i="8"/>
  <c r="AS334" i="8"/>
  <c r="AR334" i="8"/>
  <c r="AQ334" i="8"/>
  <c r="AP334" i="8"/>
  <c r="AO334" i="8"/>
  <c r="AN334" i="8"/>
  <c r="AM334" i="8"/>
  <c r="AL334" i="8"/>
  <c r="AK334" i="8"/>
  <c r="AJ334" i="8"/>
  <c r="AI334" i="8"/>
  <c r="AH334" i="8"/>
  <c r="AG334" i="8"/>
  <c r="AF334" i="8"/>
  <c r="AE334" i="8"/>
  <c r="AD334" i="8"/>
  <c r="AC334" i="8"/>
  <c r="AB334" i="8"/>
  <c r="AA334" i="8"/>
  <c r="Z334" i="8"/>
  <c r="Y334" i="8"/>
  <c r="X334" i="8"/>
  <c r="W334" i="8"/>
  <c r="V334" i="8"/>
  <c r="U334" i="8"/>
  <c r="T334" i="8"/>
  <c r="S334" i="8"/>
  <c r="R334" i="8"/>
  <c r="Q334" i="8"/>
  <c r="P334" i="8"/>
  <c r="O334" i="8"/>
  <c r="N334" i="8"/>
  <c r="M334" i="8"/>
  <c r="L334" i="8"/>
  <c r="K334" i="8"/>
  <c r="J334" i="8"/>
  <c r="I334" i="8"/>
  <c r="H334" i="8"/>
  <c r="G334" i="8"/>
  <c r="F334" i="8"/>
  <c r="E334" i="8"/>
  <c r="CW327" i="8"/>
  <c r="CV327" i="8"/>
  <c r="CU327" i="8"/>
  <c r="CT327" i="8"/>
  <c r="CS327" i="8"/>
  <c r="CR327" i="8"/>
  <c r="CQ327" i="8"/>
  <c r="CP327" i="8"/>
  <c r="CO327" i="8"/>
  <c r="CN327" i="8"/>
  <c r="CM327" i="8"/>
  <c r="CL327" i="8"/>
  <c r="CK327" i="8"/>
  <c r="CJ327" i="8"/>
  <c r="CI327" i="8"/>
  <c r="CH327" i="8"/>
  <c r="CG327" i="8"/>
  <c r="CF327" i="8"/>
  <c r="CE327" i="8"/>
  <c r="CD327" i="8"/>
  <c r="CC327" i="8"/>
  <c r="CB327" i="8"/>
  <c r="CA327" i="8"/>
  <c r="BZ327" i="8"/>
  <c r="BY327" i="8"/>
  <c r="BX327" i="8"/>
  <c r="BW327" i="8"/>
  <c r="BV327" i="8"/>
  <c r="BU327" i="8"/>
  <c r="BT327" i="8"/>
  <c r="BS327" i="8"/>
  <c r="BR327" i="8"/>
  <c r="BQ327" i="8"/>
  <c r="BP327" i="8"/>
  <c r="BO327" i="8"/>
  <c r="BL327" i="8"/>
  <c r="BK327" i="8"/>
  <c r="BJ327" i="8"/>
  <c r="BI327" i="8"/>
  <c r="BH327" i="8"/>
  <c r="BG327" i="8"/>
  <c r="BF327" i="8"/>
  <c r="BE327" i="8"/>
  <c r="BD327" i="8"/>
  <c r="BC327" i="8"/>
  <c r="BB327" i="8"/>
  <c r="BA327" i="8"/>
  <c r="AZ327" i="8"/>
  <c r="AY327" i="8"/>
  <c r="AX327" i="8"/>
  <c r="AW327" i="8"/>
  <c r="AV327" i="8"/>
  <c r="AU327" i="8"/>
  <c r="AT327" i="8"/>
  <c r="AS327" i="8"/>
  <c r="AR327" i="8"/>
  <c r="AQ327" i="8"/>
  <c r="AP327" i="8"/>
  <c r="AO327" i="8"/>
  <c r="AN327" i="8"/>
  <c r="AM327" i="8"/>
  <c r="AL327" i="8"/>
  <c r="AK327" i="8"/>
  <c r="AJ327" i="8"/>
  <c r="AI327" i="8"/>
  <c r="AH327" i="8"/>
  <c r="AG327" i="8"/>
  <c r="AF327" i="8"/>
  <c r="AE327" i="8"/>
  <c r="AD327" i="8"/>
  <c r="AC327" i="8"/>
  <c r="AB327" i="8"/>
  <c r="AA327" i="8"/>
  <c r="Z327" i="8"/>
  <c r="Y327" i="8"/>
  <c r="X327" i="8"/>
  <c r="W327" i="8"/>
  <c r="V327" i="8"/>
  <c r="U327" i="8"/>
  <c r="T327" i="8"/>
  <c r="S327" i="8"/>
  <c r="R327" i="8"/>
  <c r="Q327" i="8"/>
  <c r="P327" i="8"/>
  <c r="O327" i="8"/>
  <c r="N327" i="8"/>
  <c r="M327" i="8"/>
  <c r="L327" i="8"/>
  <c r="K327" i="8"/>
  <c r="J327" i="8"/>
  <c r="I327" i="8"/>
  <c r="H327" i="8"/>
  <c r="G327" i="8"/>
  <c r="F327" i="8"/>
  <c r="E327" i="8"/>
  <c r="CW324" i="8"/>
  <c r="CV324" i="8"/>
  <c r="CU324" i="8"/>
  <c r="CT324" i="8"/>
  <c r="CS324" i="8"/>
  <c r="CR324" i="8"/>
  <c r="CQ324" i="8"/>
  <c r="CP324" i="8"/>
  <c r="CO324" i="8"/>
  <c r="CN324" i="8"/>
  <c r="CM324" i="8"/>
  <c r="CL324" i="8"/>
  <c r="CK324" i="8"/>
  <c r="CJ324" i="8"/>
  <c r="CI324" i="8"/>
  <c r="CH324" i="8"/>
  <c r="CG324" i="8"/>
  <c r="CF324" i="8"/>
  <c r="CE324" i="8"/>
  <c r="CD324" i="8"/>
  <c r="CC324" i="8"/>
  <c r="CB324" i="8"/>
  <c r="CA324" i="8"/>
  <c r="BZ324" i="8"/>
  <c r="BY324" i="8"/>
  <c r="BX324" i="8"/>
  <c r="BW324" i="8"/>
  <c r="BV324" i="8"/>
  <c r="BU324" i="8"/>
  <c r="BT324" i="8"/>
  <c r="BS324" i="8"/>
  <c r="BR324" i="8"/>
  <c r="BQ324" i="8"/>
  <c r="BP324" i="8"/>
  <c r="BO324" i="8"/>
  <c r="BL324" i="8"/>
  <c r="BK324" i="8"/>
  <c r="BJ324" i="8"/>
  <c r="BI324" i="8"/>
  <c r="BH324" i="8"/>
  <c r="BG324" i="8"/>
  <c r="BF324" i="8"/>
  <c r="BE324" i="8"/>
  <c r="BD324" i="8"/>
  <c r="BC324" i="8"/>
  <c r="BB324" i="8"/>
  <c r="BA324" i="8"/>
  <c r="AZ324" i="8"/>
  <c r="AY324" i="8"/>
  <c r="AX324" i="8"/>
  <c r="AW324" i="8"/>
  <c r="AV324" i="8"/>
  <c r="AU324" i="8"/>
  <c r="AT324" i="8"/>
  <c r="AS324" i="8"/>
  <c r="AR324" i="8"/>
  <c r="AQ324" i="8"/>
  <c r="AP324" i="8"/>
  <c r="AO324" i="8"/>
  <c r="AN324" i="8"/>
  <c r="AM324" i="8"/>
  <c r="AL324" i="8"/>
  <c r="AK324" i="8"/>
  <c r="AJ324" i="8"/>
  <c r="AI324" i="8"/>
  <c r="AH324" i="8"/>
  <c r="AG324" i="8"/>
  <c r="AF324" i="8"/>
  <c r="AE324" i="8"/>
  <c r="AD324" i="8"/>
  <c r="AC324" i="8"/>
  <c r="AB324" i="8"/>
  <c r="AA324" i="8"/>
  <c r="Z324" i="8"/>
  <c r="Y324" i="8"/>
  <c r="X324" i="8"/>
  <c r="W324" i="8"/>
  <c r="V324" i="8"/>
  <c r="U324" i="8"/>
  <c r="T324" i="8"/>
  <c r="S324" i="8"/>
  <c r="R324" i="8"/>
  <c r="Q324" i="8"/>
  <c r="P324" i="8"/>
  <c r="O324" i="8"/>
  <c r="N324" i="8"/>
  <c r="M324" i="8"/>
  <c r="L324" i="8"/>
  <c r="K324" i="8"/>
  <c r="J324" i="8"/>
  <c r="I324" i="8"/>
  <c r="H324" i="8"/>
  <c r="G324" i="8"/>
  <c r="F324" i="8"/>
  <c r="E324" i="8"/>
  <c r="CV318" i="8"/>
  <c r="CU318" i="8"/>
  <c r="CT318" i="8"/>
  <c r="CS318" i="8"/>
  <c r="CR318" i="8"/>
  <c r="CQ318" i="8"/>
  <c r="CP318" i="8"/>
  <c r="CO318" i="8"/>
  <c r="CN318" i="8"/>
  <c r="CM318" i="8"/>
  <c r="CL318" i="8"/>
  <c r="CK318" i="8"/>
  <c r="CJ318" i="8"/>
  <c r="CI318" i="8"/>
  <c r="CH318" i="8"/>
  <c r="CG318" i="8"/>
  <c r="CF318" i="8"/>
  <c r="CE318" i="8"/>
  <c r="CD318" i="8"/>
  <c r="CC318" i="8"/>
  <c r="CB318" i="8"/>
  <c r="CA318" i="8"/>
  <c r="BZ318" i="8"/>
  <c r="BY318" i="8"/>
  <c r="BX318" i="8"/>
  <c r="BW318" i="8"/>
  <c r="BV318" i="8"/>
  <c r="BU318" i="8"/>
  <c r="BT318" i="8"/>
  <c r="BS318" i="8"/>
  <c r="BR318" i="8"/>
  <c r="BQ318" i="8"/>
  <c r="BP318" i="8"/>
  <c r="BO318" i="8"/>
  <c r="BL318" i="8"/>
  <c r="BK318" i="8"/>
  <c r="BJ318" i="8"/>
  <c r="BI318" i="8"/>
  <c r="BH318" i="8"/>
  <c r="BG318" i="8"/>
  <c r="BF318" i="8"/>
  <c r="BD318" i="8"/>
  <c r="BC318" i="8"/>
  <c r="BB318" i="8"/>
  <c r="BA318" i="8"/>
  <c r="AZ318" i="8"/>
  <c r="AY318" i="8"/>
  <c r="AX318" i="8"/>
  <c r="AW318" i="8"/>
  <c r="AV318" i="8"/>
  <c r="AU318" i="8"/>
  <c r="AT318" i="8"/>
  <c r="AS318" i="8"/>
  <c r="AR318" i="8"/>
  <c r="AQ318" i="8"/>
  <c r="AP318" i="8"/>
  <c r="AO318" i="8"/>
  <c r="AN318" i="8"/>
  <c r="AM318" i="8"/>
  <c r="AL318" i="8"/>
  <c r="AK318" i="8"/>
  <c r="AJ318" i="8"/>
  <c r="AI318" i="8"/>
  <c r="AH318" i="8"/>
  <c r="AG318" i="8"/>
  <c r="AF318" i="8"/>
  <c r="AE318" i="8"/>
  <c r="AD318" i="8"/>
  <c r="AC318" i="8"/>
  <c r="AB318" i="8"/>
  <c r="AA318" i="8"/>
  <c r="Z318" i="8"/>
  <c r="Y318" i="8"/>
  <c r="X318" i="8"/>
  <c r="W318" i="8"/>
  <c r="V318" i="8"/>
  <c r="U318" i="8"/>
  <c r="T318" i="8"/>
  <c r="S318" i="8"/>
  <c r="R318" i="8"/>
  <c r="Q318" i="8"/>
  <c r="N318" i="8"/>
  <c r="M318" i="8"/>
  <c r="L318" i="8"/>
  <c r="K318" i="8"/>
  <c r="J318" i="8"/>
  <c r="I318" i="8"/>
  <c r="H318" i="8"/>
  <c r="G318" i="8"/>
  <c r="F318" i="8"/>
  <c r="E318" i="8"/>
  <c r="BE310" i="8"/>
  <c r="BE318" i="8" s="1"/>
  <c r="CV304" i="8"/>
  <c r="CU304" i="8"/>
  <c r="CT304" i="8"/>
  <c r="CS304" i="8"/>
  <c r="CR304" i="8"/>
  <c r="CQ304" i="8"/>
  <c r="CP304" i="8"/>
  <c r="CO304" i="8"/>
  <c r="CN304" i="8"/>
  <c r="CM304" i="8"/>
  <c r="CL304" i="8"/>
  <c r="CK304" i="8"/>
  <c r="CJ304" i="8"/>
  <c r="CI304" i="8"/>
  <c r="CH304" i="8"/>
  <c r="CG304" i="8"/>
  <c r="CF304" i="8"/>
  <c r="CE304" i="8"/>
  <c r="CD304" i="8"/>
  <c r="CC304" i="8"/>
  <c r="CB304" i="8"/>
  <c r="CA304" i="8"/>
  <c r="BZ304" i="8"/>
  <c r="BY304" i="8"/>
  <c r="BX304" i="8"/>
  <c r="BW304" i="8"/>
  <c r="BV304" i="8"/>
  <c r="BU304" i="8"/>
  <c r="BT304" i="8"/>
  <c r="BS304" i="8"/>
  <c r="BR304" i="8"/>
  <c r="BQ304" i="8"/>
  <c r="BP304" i="8"/>
  <c r="BO304" i="8"/>
  <c r="BL304" i="8"/>
  <c r="BK304" i="8"/>
  <c r="BJ304" i="8"/>
  <c r="BI304" i="8"/>
  <c r="BH304" i="8"/>
  <c r="BG304" i="8"/>
  <c r="BF304" i="8"/>
  <c r="BE304" i="8"/>
  <c r="BD304" i="8"/>
  <c r="BC304" i="8"/>
  <c r="BB304" i="8"/>
  <c r="BA304" i="8"/>
  <c r="AZ304" i="8"/>
  <c r="AY304" i="8"/>
  <c r="AX304" i="8"/>
  <c r="AW304" i="8"/>
  <c r="AV304" i="8"/>
  <c r="AU304" i="8"/>
  <c r="AT304" i="8"/>
  <c r="AS304" i="8"/>
  <c r="AR304" i="8"/>
  <c r="AQ304" i="8"/>
  <c r="AP304" i="8"/>
  <c r="AO304" i="8"/>
  <c r="AN304" i="8"/>
  <c r="AM304" i="8"/>
  <c r="AL304" i="8"/>
  <c r="AK304" i="8"/>
  <c r="AJ304" i="8"/>
  <c r="AI304" i="8"/>
  <c r="AH304" i="8"/>
  <c r="AG304" i="8"/>
  <c r="AF304" i="8"/>
  <c r="AE304" i="8"/>
  <c r="AD304" i="8"/>
  <c r="AC304" i="8"/>
  <c r="AB304" i="8"/>
  <c r="AA304" i="8"/>
  <c r="Z304" i="8"/>
  <c r="Y304" i="8"/>
  <c r="X304" i="8"/>
  <c r="W304" i="8"/>
  <c r="V304" i="8"/>
  <c r="U304" i="8"/>
  <c r="T304" i="8"/>
  <c r="S304" i="8"/>
  <c r="R304" i="8"/>
  <c r="Q304" i="8"/>
  <c r="P304" i="8"/>
  <c r="O304" i="8"/>
  <c r="N304" i="8"/>
  <c r="M304" i="8"/>
  <c r="L304" i="8"/>
  <c r="K304" i="8"/>
  <c r="J304" i="8"/>
  <c r="I304" i="8"/>
  <c r="H304" i="8"/>
  <c r="G304" i="8"/>
  <c r="F304" i="8"/>
  <c r="CV297" i="8"/>
  <c r="CU297" i="8"/>
  <c r="CT297" i="8"/>
  <c r="CS297" i="8"/>
  <c r="CR297" i="8"/>
  <c r="CQ297" i="8"/>
  <c r="CP297" i="8"/>
  <c r="CO297" i="8"/>
  <c r="CN297" i="8"/>
  <c r="CM297" i="8"/>
  <c r="CL297" i="8"/>
  <c r="CK297" i="8"/>
  <c r="CJ297" i="8"/>
  <c r="CI297" i="8"/>
  <c r="CH297" i="8"/>
  <c r="CG297" i="8"/>
  <c r="CF297" i="8"/>
  <c r="CE297" i="8"/>
  <c r="CD297" i="8"/>
  <c r="CC297" i="8"/>
  <c r="CB297" i="8"/>
  <c r="CA297" i="8"/>
  <c r="BZ297" i="8"/>
  <c r="BY297" i="8"/>
  <c r="BX297" i="8"/>
  <c r="BW297" i="8"/>
  <c r="BV297" i="8"/>
  <c r="BU297" i="8"/>
  <c r="BT297" i="8"/>
  <c r="BS297" i="8"/>
  <c r="BR297" i="8"/>
  <c r="BQ297" i="8"/>
  <c r="BP297" i="8"/>
  <c r="BO297" i="8"/>
  <c r="BL297" i="8"/>
  <c r="BK297" i="8"/>
  <c r="BJ297" i="8"/>
  <c r="BI297" i="8"/>
  <c r="BH297" i="8"/>
  <c r="BG297" i="8"/>
  <c r="BF297" i="8"/>
  <c r="BE297" i="8"/>
  <c r="BD297" i="8"/>
  <c r="BC297" i="8"/>
  <c r="BB297" i="8"/>
  <c r="BA297" i="8"/>
  <c r="AZ297" i="8"/>
  <c r="AY297" i="8"/>
  <c r="AX297" i="8"/>
  <c r="AW297" i="8"/>
  <c r="AV297" i="8"/>
  <c r="AU297" i="8"/>
  <c r="AT297" i="8"/>
  <c r="AS297" i="8"/>
  <c r="AR297" i="8"/>
  <c r="AQ297" i="8"/>
  <c r="AP297" i="8"/>
  <c r="AO297" i="8"/>
  <c r="AN297" i="8"/>
  <c r="AM297" i="8"/>
  <c r="AL297" i="8"/>
  <c r="AK297" i="8"/>
  <c r="AJ297" i="8"/>
  <c r="AI297" i="8"/>
  <c r="AH297" i="8"/>
  <c r="AG297" i="8"/>
  <c r="AF297" i="8"/>
  <c r="AE297" i="8"/>
  <c r="AD297" i="8"/>
  <c r="AC297" i="8"/>
  <c r="AB297" i="8"/>
  <c r="AA297" i="8"/>
  <c r="Z297" i="8"/>
  <c r="Y297" i="8"/>
  <c r="X297" i="8"/>
  <c r="W297" i="8"/>
  <c r="V297" i="8"/>
  <c r="U297" i="8"/>
  <c r="T297" i="8"/>
  <c r="S297" i="8"/>
  <c r="R297" i="8"/>
  <c r="Q297" i="8"/>
  <c r="P297" i="8"/>
  <c r="O297" i="8"/>
  <c r="N297" i="8"/>
  <c r="M297" i="8"/>
  <c r="L297" i="8"/>
  <c r="K297" i="8"/>
  <c r="J297" i="8"/>
  <c r="I297" i="8"/>
  <c r="H297" i="8"/>
  <c r="G297" i="8"/>
  <c r="F297" i="8"/>
  <c r="E297" i="8"/>
  <c r="CV290" i="8"/>
  <c r="CU290" i="8"/>
  <c r="CT290" i="8"/>
  <c r="CS290" i="8"/>
  <c r="CR290" i="8"/>
  <c r="CQ290" i="8"/>
  <c r="CP290" i="8"/>
  <c r="CO290" i="8"/>
  <c r="CN290" i="8"/>
  <c r="CM290" i="8"/>
  <c r="CL290" i="8"/>
  <c r="CK290" i="8"/>
  <c r="CJ290" i="8"/>
  <c r="CI290" i="8"/>
  <c r="CH290" i="8"/>
  <c r="CG290" i="8"/>
  <c r="CF290" i="8"/>
  <c r="CE290" i="8"/>
  <c r="CD290" i="8"/>
  <c r="CC290" i="8"/>
  <c r="CB290" i="8"/>
  <c r="CA290" i="8"/>
  <c r="BZ290" i="8"/>
  <c r="BY290" i="8"/>
  <c r="BX290" i="8"/>
  <c r="BW290" i="8"/>
  <c r="BV290" i="8"/>
  <c r="BU290" i="8"/>
  <c r="BT290" i="8"/>
  <c r="BS290" i="8"/>
  <c r="BR290" i="8"/>
  <c r="BQ290" i="8"/>
  <c r="BP290" i="8"/>
  <c r="BO290" i="8"/>
  <c r="BL290" i="8"/>
  <c r="BK290" i="8"/>
  <c r="BJ290" i="8"/>
  <c r="BI290" i="8"/>
  <c r="BH290" i="8"/>
  <c r="BG290" i="8"/>
  <c r="BF290" i="8"/>
  <c r="BE290" i="8"/>
  <c r="BD290" i="8"/>
  <c r="BC290" i="8"/>
  <c r="BB290" i="8"/>
  <c r="BA290" i="8"/>
  <c r="AZ290" i="8"/>
  <c r="AY290" i="8"/>
  <c r="AX290" i="8"/>
  <c r="AW290" i="8"/>
  <c r="AV290" i="8"/>
  <c r="AU290" i="8"/>
  <c r="AT290" i="8"/>
  <c r="AS290" i="8"/>
  <c r="AR290" i="8"/>
  <c r="AQ290" i="8"/>
  <c r="AP290" i="8"/>
  <c r="AO290" i="8"/>
  <c r="AN290" i="8"/>
  <c r="AM290" i="8"/>
  <c r="AL290" i="8"/>
  <c r="AK290" i="8"/>
  <c r="AJ290" i="8"/>
  <c r="AI290" i="8"/>
  <c r="AH290" i="8"/>
  <c r="AG290" i="8"/>
  <c r="AF290" i="8"/>
  <c r="AE290" i="8"/>
  <c r="AD290" i="8"/>
  <c r="AC290" i="8"/>
  <c r="AB290" i="8"/>
  <c r="AA290" i="8"/>
  <c r="Z290" i="8"/>
  <c r="Y290" i="8"/>
  <c r="X290" i="8"/>
  <c r="W290" i="8"/>
  <c r="V290" i="8"/>
  <c r="U290" i="8"/>
  <c r="T290" i="8"/>
  <c r="S290" i="8"/>
  <c r="R290" i="8"/>
  <c r="Q290" i="8"/>
  <c r="P290" i="8"/>
  <c r="O290" i="8"/>
  <c r="N290" i="8"/>
  <c r="M290" i="8"/>
  <c r="L290" i="8"/>
  <c r="K290" i="8"/>
  <c r="J290" i="8"/>
  <c r="I290" i="8"/>
  <c r="H290" i="8"/>
  <c r="G290" i="8"/>
  <c r="F290" i="8"/>
  <c r="E290" i="8"/>
  <c r="CV288" i="8"/>
  <c r="CU288" i="8"/>
  <c r="CT288" i="8"/>
  <c r="CS288" i="8"/>
  <c r="CR288" i="8"/>
  <c r="CQ288" i="8"/>
  <c r="CP288" i="8"/>
  <c r="CO288" i="8"/>
  <c r="CN288" i="8"/>
  <c r="CM288" i="8"/>
  <c r="CL288" i="8"/>
  <c r="CK288" i="8"/>
  <c r="CJ288" i="8"/>
  <c r="CI288" i="8"/>
  <c r="CH288" i="8"/>
  <c r="CG288" i="8"/>
  <c r="CF288" i="8"/>
  <c r="CE288" i="8"/>
  <c r="CD288" i="8"/>
  <c r="CC288" i="8"/>
  <c r="CB288" i="8"/>
  <c r="CA288" i="8"/>
  <c r="BZ288" i="8"/>
  <c r="BY288" i="8"/>
  <c r="BX288" i="8"/>
  <c r="BW288" i="8"/>
  <c r="BV288" i="8"/>
  <c r="BU288" i="8"/>
  <c r="BT288" i="8"/>
  <c r="BS288" i="8"/>
  <c r="BR288" i="8"/>
  <c r="BQ288" i="8"/>
  <c r="BP288" i="8"/>
  <c r="BO288" i="8"/>
  <c r="BL288" i="8"/>
  <c r="BK288" i="8"/>
  <c r="BJ288" i="8"/>
  <c r="BI288" i="8"/>
  <c r="BH288" i="8"/>
  <c r="BG288" i="8"/>
  <c r="BF288" i="8"/>
  <c r="BE288" i="8"/>
  <c r="BD288" i="8"/>
  <c r="BC288" i="8"/>
  <c r="BB288" i="8"/>
  <c r="BA288" i="8"/>
  <c r="AZ288" i="8"/>
  <c r="AY288" i="8"/>
  <c r="AX288" i="8"/>
  <c r="AW288" i="8"/>
  <c r="AV288" i="8"/>
  <c r="AU288" i="8"/>
  <c r="AT288" i="8"/>
  <c r="AS288" i="8"/>
  <c r="AR288" i="8"/>
  <c r="AQ288" i="8"/>
  <c r="AP288" i="8"/>
  <c r="AO288" i="8"/>
  <c r="AN288" i="8"/>
  <c r="AM288" i="8"/>
  <c r="AL288" i="8"/>
  <c r="AK288" i="8"/>
  <c r="AJ288" i="8"/>
  <c r="AI288" i="8"/>
  <c r="AH288" i="8"/>
  <c r="AG288" i="8"/>
  <c r="AF288" i="8"/>
  <c r="AE288" i="8"/>
  <c r="AD288" i="8"/>
  <c r="AC288" i="8"/>
  <c r="AB288" i="8"/>
  <c r="AA288" i="8"/>
  <c r="Z288" i="8"/>
  <c r="Y288" i="8"/>
  <c r="X288" i="8"/>
  <c r="W288" i="8"/>
  <c r="V288" i="8"/>
  <c r="U288" i="8"/>
  <c r="T288" i="8"/>
  <c r="S288" i="8"/>
  <c r="R288" i="8"/>
  <c r="Q288" i="8"/>
  <c r="P288" i="8"/>
  <c r="O288" i="8"/>
  <c r="N288" i="8"/>
  <c r="M288" i="8"/>
  <c r="L288" i="8"/>
  <c r="K288" i="8"/>
  <c r="J288" i="8"/>
  <c r="I288" i="8"/>
  <c r="H288" i="8"/>
  <c r="G288" i="8"/>
  <c r="F288" i="8"/>
  <c r="E288" i="8"/>
  <c r="CV281" i="8"/>
  <c r="CU281" i="8"/>
  <c r="CT281" i="8"/>
  <c r="CS281" i="8"/>
  <c r="CR281" i="8"/>
  <c r="CQ281" i="8"/>
  <c r="CP281" i="8"/>
  <c r="CO281" i="8"/>
  <c r="CN281" i="8"/>
  <c r="CM281" i="8"/>
  <c r="CL281" i="8"/>
  <c r="CK281" i="8"/>
  <c r="CJ281" i="8"/>
  <c r="CI281" i="8"/>
  <c r="CH281" i="8"/>
  <c r="CG281" i="8"/>
  <c r="CF281" i="8"/>
  <c r="CE281" i="8"/>
  <c r="CD281" i="8"/>
  <c r="CC281" i="8"/>
  <c r="CB281" i="8"/>
  <c r="CA281" i="8"/>
  <c r="BZ281" i="8"/>
  <c r="BY281" i="8"/>
  <c r="BX281" i="8"/>
  <c r="BW281" i="8"/>
  <c r="BV281" i="8"/>
  <c r="BU281" i="8"/>
  <c r="BT281" i="8"/>
  <c r="BS281" i="8"/>
  <c r="BR281" i="8"/>
  <c r="BQ281" i="8"/>
  <c r="BP281" i="8"/>
  <c r="BO281" i="8"/>
  <c r="BL281" i="8"/>
  <c r="BK281" i="8"/>
  <c r="BJ281" i="8"/>
  <c r="BI281" i="8"/>
  <c r="BH281" i="8"/>
  <c r="BG281" i="8"/>
  <c r="BF281" i="8"/>
  <c r="BE281" i="8"/>
  <c r="BD281" i="8"/>
  <c r="BC281" i="8"/>
  <c r="BB281" i="8"/>
  <c r="BA281" i="8"/>
  <c r="AZ281" i="8"/>
  <c r="AY281" i="8"/>
  <c r="AX281" i="8"/>
  <c r="AW281" i="8"/>
  <c r="AV281" i="8"/>
  <c r="AU281" i="8"/>
  <c r="AT281" i="8"/>
  <c r="AS281" i="8"/>
  <c r="AR281" i="8"/>
  <c r="AQ281" i="8"/>
  <c r="AP281" i="8"/>
  <c r="AO281" i="8"/>
  <c r="AN281" i="8"/>
  <c r="AM281" i="8"/>
  <c r="AL281" i="8"/>
  <c r="AK281" i="8"/>
  <c r="AJ281" i="8"/>
  <c r="AI281" i="8"/>
  <c r="AH281" i="8"/>
  <c r="AG281" i="8"/>
  <c r="AF281" i="8"/>
  <c r="AE281" i="8"/>
  <c r="AD281" i="8"/>
  <c r="AC281" i="8"/>
  <c r="AB281" i="8"/>
  <c r="AA281" i="8"/>
  <c r="Z281" i="8"/>
  <c r="Y281" i="8"/>
  <c r="X281" i="8"/>
  <c r="W281" i="8"/>
  <c r="V281" i="8"/>
  <c r="U281" i="8"/>
  <c r="T281" i="8"/>
  <c r="S281" i="8"/>
  <c r="R281" i="8"/>
  <c r="Q281" i="8"/>
  <c r="P281" i="8"/>
  <c r="O281" i="8"/>
  <c r="N281" i="8"/>
  <c r="M281" i="8"/>
  <c r="L281" i="8"/>
  <c r="K281" i="8"/>
  <c r="J281" i="8"/>
  <c r="I281" i="8"/>
  <c r="H281" i="8"/>
  <c r="G281" i="8"/>
  <c r="F281" i="8"/>
  <c r="E281" i="8"/>
  <c r="CV275" i="8"/>
  <c r="CU275" i="8"/>
  <c r="CT275" i="8"/>
  <c r="CS275" i="8"/>
  <c r="CR275" i="8"/>
  <c r="CQ275" i="8"/>
  <c r="CP275" i="8"/>
  <c r="CO275" i="8"/>
  <c r="CN275" i="8"/>
  <c r="CM275" i="8"/>
  <c r="CL275" i="8"/>
  <c r="CK275" i="8"/>
  <c r="CJ275" i="8"/>
  <c r="CI275" i="8"/>
  <c r="CH275" i="8"/>
  <c r="CG275" i="8"/>
  <c r="CF275" i="8"/>
  <c r="CE275" i="8"/>
  <c r="CD275" i="8"/>
  <c r="CC275" i="8"/>
  <c r="CB275" i="8"/>
  <c r="CA275" i="8"/>
  <c r="BZ275" i="8"/>
  <c r="BY275" i="8"/>
  <c r="BX275" i="8"/>
  <c r="BW275" i="8"/>
  <c r="BV275" i="8"/>
  <c r="BU275" i="8"/>
  <c r="BT275" i="8"/>
  <c r="BS275" i="8"/>
  <c r="BR275" i="8"/>
  <c r="BQ275" i="8"/>
  <c r="BP275" i="8"/>
  <c r="BO275" i="8"/>
  <c r="BL275" i="8"/>
  <c r="BK275" i="8"/>
  <c r="BJ275" i="8"/>
  <c r="BI275" i="8"/>
  <c r="BH275" i="8"/>
  <c r="BG275" i="8"/>
  <c r="BF275" i="8"/>
  <c r="BE275" i="8"/>
  <c r="BD275" i="8"/>
  <c r="BC275" i="8"/>
  <c r="BB275" i="8"/>
  <c r="BA275" i="8"/>
  <c r="AZ275" i="8"/>
  <c r="AY275" i="8"/>
  <c r="AX275" i="8"/>
  <c r="AW275" i="8"/>
  <c r="AV275" i="8"/>
  <c r="AU275" i="8"/>
  <c r="AT275" i="8"/>
  <c r="AS275" i="8"/>
  <c r="AR275" i="8"/>
  <c r="AQ275" i="8"/>
  <c r="AP275" i="8"/>
  <c r="AO275" i="8"/>
  <c r="AN275" i="8"/>
  <c r="AM275" i="8"/>
  <c r="AL275" i="8"/>
  <c r="AK275" i="8"/>
  <c r="AJ275" i="8"/>
  <c r="AI275" i="8"/>
  <c r="AH275" i="8"/>
  <c r="AG275" i="8"/>
  <c r="AF275" i="8"/>
  <c r="AE275" i="8"/>
  <c r="AD275" i="8"/>
  <c r="AC275" i="8"/>
  <c r="AB275" i="8"/>
  <c r="AA275" i="8"/>
  <c r="Z275" i="8"/>
  <c r="Y275" i="8"/>
  <c r="X275" i="8"/>
  <c r="W275" i="8"/>
  <c r="V275" i="8"/>
  <c r="U275" i="8"/>
  <c r="T275" i="8"/>
  <c r="S275" i="8"/>
  <c r="R275" i="8"/>
  <c r="Q275" i="8"/>
  <c r="P275" i="8"/>
  <c r="O275" i="8"/>
  <c r="N275" i="8"/>
  <c r="M275" i="8"/>
  <c r="J275" i="8"/>
  <c r="I275" i="8"/>
  <c r="H275" i="8"/>
  <c r="G275" i="8"/>
  <c r="F275" i="8"/>
  <c r="E275" i="8"/>
  <c r="CV266" i="8"/>
  <c r="CU266" i="8"/>
  <c r="CT266" i="8"/>
  <c r="CS266" i="8"/>
  <c r="CR266" i="8"/>
  <c r="CQ266" i="8"/>
  <c r="CP266" i="8"/>
  <c r="CO266" i="8"/>
  <c r="CN266" i="8"/>
  <c r="CM266" i="8"/>
  <c r="CL266" i="8"/>
  <c r="CK266" i="8"/>
  <c r="CJ266" i="8"/>
  <c r="CI266" i="8"/>
  <c r="CH266" i="8"/>
  <c r="CG266" i="8"/>
  <c r="CF266" i="8"/>
  <c r="CE266" i="8"/>
  <c r="CD266" i="8"/>
  <c r="CC266" i="8"/>
  <c r="CB266" i="8"/>
  <c r="CA266" i="8"/>
  <c r="BZ266" i="8"/>
  <c r="BY266" i="8"/>
  <c r="BX266" i="8"/>
  <c r="BW266" i="8"/>
  <c r="BV266" i="8"/>
  <c r="BU266" i="8"/>
  <c r="BT266" i="8"/>
  <c r="BS266" i="8"/>
  <c r="BR266" i="8"/>
  <c r="BQ266" i="8"/>
  <c r="BP266" i="8"/>
  <c r="BO266" i="8"/>
  <c r="BL266" i="8"/>
  <c r="BK266" i="8"/>
  <c r="BJ266" i="8"/>
  <c r="BI266" i="8"/>
  <c r="BH266" i="8"/>
  <c r="BG266" i="8"/>
  <c r="BF266" i="8"/>
  <c r="BE266" i="8"/>
  <c r="BD266" i="8"/>
  <c r="BC266" i="8"/>
  <c r="BB266" i="8"/>
  <c r="BA266" i="8"/>
  <c r="AZ266" i="8"/>
  <c r="AY266" i="8"/>
  <c r="AX266" i="8"/>
  <c r="AW266" i="8"/>
  <c r="AV266" i="8"/>
  <c r="AU266" i="8"/>
  <c r="AT266" i="8"/>
  <c r="AS266" i="8"/>
  <c r="AR266" i="8"/>
  <c r="AQ266" i="8"/>
  <c r="AP266" i="8"/>
  <c r="AO266" i="8"/>
  <c r="AN266" i="8"/>
  <c r="AM266" i="8"/>
  <c r="AL266" i="8"/>
  <c r="AK266" i="8"/>
  <c r="AJ266" i="8"/>
  <c r="AI266" i="8"/>
  <c r="AH266" i="8"/>
  <c r="AG266" i="8"/>
  <c r="AF266" i="8"/>
  <c r="AE266" i="8"/>
  <c r="AD266" i="8"/>
  <c r="AC266" i="8"/>
  <c r="AB266" i="8"/>
  <c r="AA266" i="8"/>
  <c r="Z266" i="8"/>
  <c r="Y266" i="8"/>
  <c r="X266" i="8"/>
  <c r="W266" i="8"/>
  <c r="V266" i="8"/>
  <c r="U266" i="8"/>
  <c r="T266" i="8"/>
  <c r="S266" i="8"/>
  <c r="R266" i="8"/>
  <c r="Q266" i="8"/>
  <c r="P266" i="8"/>
  <c r="P305" i="8" s="1"/>
  <c r="O266" i="8"/>
  <c r="O305" i="8" s="1"/>
  <c r="N266" i="8"/>
  <c r="M266" i="8"/>
  <c r="L266" i="8"/>
  <c r="K266" i="8"/>
  <c r="J266" i="8"/>
  <c r="I266" i="8"/>
  <c r="H266" i="8"/>
  <c r="G266" i="8"/>
  <c r="F266" i="8"/>
  <c r="E266" i="8"/>
  <c r="CV250" i="8"/>
  <c r="CU250" i="8"/>
  <c r="CT250" i="8"/>
  <c r="CS250" i="8"/>
  <c r="CR250" i="8"/>
  <c r="CQ250" i="8"/>
  <c r="CP250" i="8"/>
  <c r="CO250" i="8"/>
  <c r="CN250" i="8"/>
  <c r="CM250" i="8"/>
  <c r="CL250" i="8"/>
  <c r="CK250" i="8"/>
  <c r="CJ250" i="8"/>
  <c r="CI250" i="8"/>
  <c r="CH250" i="8"/>
  <c r="CG250" i="8"/>
  <c r="CF250" i="8"/>
  <c r="CE250" i="8"/>
  <c r="CD250" i="8"/>
  <c r="CC250" i="8"/>
  <c r="CB250" i="8"/>
  <c r="CA250" i="8"/>
  <c r="BZ250" i="8"/>
  <c r="BY250" i="8"/>
  <c r="BX250" i="8"/>
  <c r="BW250" i="8"/>
  <c r="BV250" i="8"/>
  <c r="BU250" i="8"/>
  <c r="BT250" i="8"/>
  <c r="BS250" i="8"/>
  <c r="BR250" i="8"/>
  <c r="BQ250" i="8"/>
  <c r="BP250" i="8"/>
  <c r="BO250" i="8"/>
  <c r="BL250" i="8"/>
  <c r="BK250" i="8"/>
  <c r="BJ250" i="8"/>
  <c r="BI250" i="8"/>
  <c r="BH250" i="8"/>
  <c r="BG250" i="8"/>
  <c r="BF250" i="8"/>
  <c r="BE250" i="8"/>
  <c r="BD250" i="8"/>
  <c r="BC250" i="8"/>
  <c r="BB250" i="8"/>
  <c r="BA250" i="8"/>
  <c r="AZ250" i="8"/>
  <c r="AY250" i="8"/>
  <c r="AX250" i="8"/>
  <c r="AW250" i="8"/>
  <c r="AV250" i="8"/>
  <c r="AU250" i="8"/>
  <c r="AT250" i="8"/>
  <c r="AS250" i="8"/>
  <c r="AR250" i="8"/>
  <c r="AQ250" i="8"/>
  <c r="AP250" i="8"/>
  <c r="AO250" i="8"/>
  <c r="AN250" i="8"/>
  <c r="AM250" i="8"/>
  <c r="AL250" i="8"/>
  <c r="AK250" i="8"/>
  <c r="AJ250" i="8"/>
  <c r="AI250" i="8"/>
  <c r="AH250" i="8"/>
  <c r="AG250" i="8"/>
  <c r="AF250" i="8"/>
  <c r="AE250" i="8"/>
  <c r="AD250" i="8"/>
  <c r="AC250" i="8"/>
  <c r="AB250" i="8"/>
  <c r="AA250" i="8"/>
  <c r="Z250" i="8"/>
  <c r="Y250" i="8"/>
  <c r="X250" i="8"/>
  <c r="W250" i="8"/>
  <c r="V250" i="8"/>
  <c r="U250" i="8"/>
  <c r="T250" i="8"/>
  <c r="S250" i="8"/>
  <c r="R250" i="8"/>
  <c r="Q250" i="8"/>
  <c r="P250" i="8"/>
  <c r="O250" i="8"/>
  <c r="N250" i="8"/>
  <c r="M250" i="8"/>
  <c r="L250" i="8"/>
  <c r="K250" i="8"/>
  <c r="J250" i="8"/>
  <c r="I250" i="8"/>
  <c r="H250" i="8"/>
  <c r="G250" i="8"/>
  <c r="F250" i="8"/>
  <c r="E250" i="8"/>
  <c r="CV240" i="8"/>
  <c r="CU240" i="8"/>
  <c r="CT240" i="8"/>
  <c r="CS240" i="8"/>
  <c r="CR240" i="8"/>
  <c r="CQ240" i="8"/>
  <c r="CP240" i="8"/>
  <c r="CO240" i="8"/>
  <c r="CN240" i="8"/>
  <c r="CM240" i="8"/>
  <c r="CL240" i="8"/>
  <c r="CK240" i="8"/>
  <c r="CJ240" i="8"/>
  <c r="CI240" i="8"/>
  <c r="CH240" i="8"/>
  <c r="CG240" i="8"/>
  <c r="CF240" i="8"/>
  <c r="CE240" i="8"/>
  <c r="CD240" i="8"/>
  <c r="CC240" i="8"/>
  <c r="CB240" i="8"/>
  <c r="CA240" i="8"/>
  <c r="BZ240" i="8"/>
  <c r="BY240" i="8"/>
  <c r="BX240" i="8"/>
  <c r="BW240" i="8"/>
  <c r="BV240" i="8"/>
  <c r="BU240" i="8"/>
  <c r="BT240" i="8"/>
  <c r="BS240" i="8"/>
  <c r="BR240" i="8"/>
  <c r="BQ240" i="8"/>
  <c r="BP240" i="8"/>
  <c r="BO240" i="8"/>
  <c r="BL240" i="8"/>
  <c r="BK240" i="8"/>
  <c r="BJ240" i="8"/>
  <c r="BI240" i="8"/>
  <c r="BH240" i="8"/>
  <c r="BG240" i="8"/>
  <c r="BF240" i="8"/>
  <c r="BE240" i="8"/>
  <c r="BD240" i="8"/>
  <c r="BC240" i="8"/>
  <c r="BB240" i="8"/>
  <c r="BA240" i="8"/>
  <c r="AZ240" i="8"/>
  <c r="AY240" i="8"/>
  <c r="AX240" i="8"/>
  <c r="AW240" i="8"/>
  <c r="AV240" i="8"/>
  <c r="AU240" i="8"/>
  <c r="AT240" i="8"/>
  <c r="AS240" i="8"/>
  <c r="AR240" i="8"/>
  <c r="AQ240" i="8"/>
  <c r="AP240" i="8"/>
  <c r="AO240" i="8"/>
  <c r="AN240" i="8"/>
  <c r="AM240" i="8"/>
  <c r="AL240" i="8"/>
  <c r="AK240" i="8"/>
  <c r="AJ240" i="8"/>
  <c r="AI240" i="8"/>
  <c r="AH240" i="8"/>
  <c r="AG240" i="8"/>
  <c r="AF240" i="8"/>
  <c r="AE240" i="8"/>
  <c r="AD240" i="8"/>
  <c r="AC240" i="8"/>
  <c r="AB240" i="8"/>
  <c r="AA240" i="8"/>
  <c r="Z240" i="8"/>
  <c r="Y240" i="8"/>
  <c r="X240" i="8"/>
  <c r="W240" i="8"/>
  <c r="V240" i="8"/>
  <c r="U240" i="8"/>
  <c r="T240" i="8"/>
  <c r="S240" i="8"/>
  <c r="R240" i="8"/>
  <c r="Q240" i="8"/>
  <c r="P240" i="8"/>
  <c r="O240" i="8"/>
  <c r="N240" i="8"/>
  <c r="M240" i="8"/>
  <c r="L240" i="8"/>
  <c r="L272" i="8" s="1"/>
  <c r="L275" i="8" s="1"/>
  <c r="K240" i="8"/>
  <c r="K272" i="8" s="1"/>
  <c r="K275" i="8" s="1"/>
  <c r="J240" i="8"/>
  <c r="I240" i="8"/>
  <c r="H240" i="8"/>
  <c r="G240" i="8"/>
  <c r="F240" i="8"/>
  <c r="E240" i="8"/>
  <c r="CU216" i="8"/>
  <c r="CT216" i="8"/>
  <c r="CQ216" i="8"/>
  <c r="CP216" i="8"/>
  <c r="CM216" i="8"/>
  <c r="CL216" i="8"/>
  <c r="CI216" i="8"/>
  <c r="CH216" i="8"/>
  <c r="CE216" i="8"/>
  <c r="CD216" i="8"/>
  <c r="CA216" i="8"/>
  <c r="BZ216" i="8"/>
  <c r="BW216" i="8"/>
  <c r="BV216" i="8"/>
  <c r="BS216" i="8"/>
  <c r="BR216" i="8"/>
  <c r="BO216" i="8"/>
  <c r="BN216" i="8"/>
  <c r="BM216" i="8"/>
  <c r="CX214" i="8"/>
  <c r="CW214" i="8"/>
  <c r="CV214" i="8"/>
  <c r="CV216" i="8" s="1"/>
  <c r="CU214" i="8"/>
  <c r="CT214" i="8"/>
  <c r="CS214" i="8"/>
  <c r="CS216" i="8" s="1"/>
  <c r="CR214" i="8"/>
  <c r="CR216" i="8" s="1"/>
  <c r="CQ214" i="8"/>
  <c r="CP214" i="8"/>
  <c r="CO214" i="8"/>
  <c r="CO216" i="8" s="1"/>
  <c r="CN214" i="8"/>
  <c r="CN216" i="8" s="1"/>
  <c r="CM214" i="8"/>
  <c r="CL214" i="8"/>
  <c r="CK214" i="8"/>
  <c r="CK216" i="8" s="1"/>
  <c r="CJ214" i="8"/>
  <c r="CJ216" i="8" s="1"/>
  <c r="CI214" i="8"/>
  <c r="CH214" i="8"/>
  <c r="CG214" i="8"/>
  <c r="CG216" i="8" s="1"/>
  <c r="CF214" i="8"/>
  <c r="CF216" i="8" s="1"/>
  <c r="CE214" i="8"/>
  <c r="CD214" i="8"/>
  <c r="CC214" i="8"/>
  <c r="CC216" i="8" s="1"/>
  <c r="CB214" i="8"/>
  <c r="CB216" i="8" s="1"/>
  <c r="CA214" i="8"/>
  <c r="BZ214" i="8"/>
  <c r="BY214" i="8"/>
  <c r="BY216" i="8" s="1"/>
  <c r="BX214" i="8"/>
  <c r="BX216" i="8" s="1"/>
  <c r="BW214" i="8"/>
  <c r="BV214" i="8"/>
  <c r="BU214" i="8"/>
  <c r="BU216" i="8" s="1"/>
  <c r="BT214" i="8"/>
  <c r="BT216" i="8" s="1"/>
  <c r="BS214" i="8"/>
  <c r="BR214" i="8"/>
  <c r="BQ214" i="8"/>
  <c r="BQ216" i="8" s="1"/>
  <c r="BP214" i="8"/>
  <c r="BP216" i="8" s="1"/>
  <c r="BO214" i="8"/>
  <c r="BL214" i="8"/>
  <c r="BL216" i="8" s="1"/>
  <c r="BK214" i="8"/>
  <c r="BK216" i="8" s="1"/>
  <c r="BJ214" i="8"/>
  <c r="BJ216" i="8" s="1"/>
  <c r="BI214" i="8"/>
  <c r="BI216" i="8" s="1"/>
  <c r="BH214" i="8"/>
  <c r="BH216" i="8" s="1"/>
  <c r="BG214" i="8"/>
  <c r="BG216" i="8" s="1"/>
  <c r="BF214" i="8"/>
  <c r="BF216" i="8" s="1"/>
  <c r="BE214" i="8"/>
  <c r="BE216" i="8" s="1"/>
  <c r="BD214" i="8"/>
  <c r="BD216" i="8" s="1"/>
  <c r="BC214" i="8"/>
  <c r="BC216" i="8" s="1"/>
  <c r="BB214" i="8"/>
  <c r="BB216" i="8" s="1"/>
  <c r="BA214" i="8"/>
  <c r="BA216" i="8" s="1"/>
  <c r="AZ214" i="8"/>
  <c r="AZ216" i="8" s="1"/>
  <c r="AY214" i="8"/>
  <c r="AY216" i="8" s="1"/>
  <c r="AX214" i="8"/>
  <c r="AX216" i="8" s="1"/>
  <c r="AW214" i="8"/>
  <c r="AW216" i="8" s="1"/>
  <c r="AV214" i="8"/>
  <c r="AV216" i="8" s="1"/>
  <c r="AU214" i="8"/>
  <c r="AU216" i="8" s="1"/>
  <c r="AT214" i="8"/>
  <c r="AT216" i="8" s="1"/>
  <c r="AS214" i="8"/>
  <c r="AS216" i="8" s="1"/>
  <c r="AR214" i="8"/>
  <c r="AR216" i="8" s="1"/>
  <c r="AQ214" i="8"/>
  <c r="AQ216" i="8" s="1"/>
  <c r="AP214" i="8"/>
  <c r="AP216" i="8" s="1"/>
  <c r="AO214" i="8"/>
  <c r="AO216" i="8" s="1"/>
  <c r="AN214" i="8"/>
  <c r="AN216" i="8" s="1"/>
  <c r="AM214" i="8"/>
  <c r="AM216" i="8" s="1"/>
  <c r="AL214" i="8"/>
  <c r="AL216" i="8" s="1"/>
  <c r="AK214" i="8"/>
  <c r="AK216" i="8" s="1"/>
  <c r="AJ214" i="8"/>
  <c r="AJ216" i="8" s="1"/>
  <c r="AI214" i="8"/>
  <c r="AI216" i="8" s="1"/>
  <c r="AH214" i="8"/>
  <c r="AH216" i="8" s="1"/>
  <c r="AG214" i="8"/>
  <c r="AG216" i="8" s="1"/>
  <c r="AF214" i="8"/>
  <c r="AF216" i="8" s="1"/>
  <c r="AE214" i="8"/>
  <c r="AE216" i="8" s="1"/>
  <c r="AD214" i="8"/>
  <c r="AD216" i="8" s="1"/>
  <c r="AC214" i="8"/>
  <c r="AC216" i="8" s="1"/>
  <c r="AB214" i="8"/>
  <c r="AB216" i="8" s="1"/>
  <c r="AA214" i="8"/>
  <c r="AA216" i="8" s="1"/>
  <c r="Z214" i="8"/>
  <c r="Z216" i="8" s="1"/>
  <c r="Y214" i="8"/>
  <c r="Y216" i="8" s="1"/>
  <c r="X214" i="8"/>
  <c r="X216" i="8" s="1"/>
  <c r="W214" i="8"/>
  <c r="W216" i="8" s="1"/>
  <c r="V214" i="8"/>
  <c r="V216" i="8" s="1"/>
  <c r="U214" i="8"/>
  <c r="U216" i="8" s="1"/>
  <c r="T214" i="8"/>
  <c r="T216" i="8" s="1"/>
  <c r="S214" i="8"/>
  <c r="S216" i="8" s="1"/>
  <c r="R214" i="8"/>
  <c r="R216" i="8" s="1"/>
  <c r="Q214" i="8"/>
  <c r="Q216" i="8" s="1"/>
  <c r="P214" i="8"/>
  <c r="P216" i="8" s="1"/>
  <c r="O214" i="8"/>
  <c r="O216" i="8" s="1"/>
  <c r="N214" i="8"/>
  <c r="N216" i="8" s="1"/>
  <c r="M214" i="8"/>
  <c r="M216" i="8" s="1"/>
  <c r="L214" i="8"/>
  <c r="L216" i="8" s="1"/>
  <c r="K214" i="8"/>
  <c r="K216" i="8" s="1"/>
  <c r="J214" i="8"/>
  <c r="J216" i="8" s="1"/>
  <c r="I214" i="8"/>
  <c r="I216" i="8" s="1"/>
  <c r="H214" i="8"/>
  <c r="H216" i="8" s="1"/>
  <c r="G214" i="8"/>
  <c r="G216" i="8" s="1"/>
  <c r="F214" i="8"/>
  <c r="F216" i="8" s="1"/>
  <c r="E214" i="8"/>
  <c r="E216" i="8" s="1"/>
  <c r="F535" i="8" l="1"/>
  <c r="E723" i="8"/>
  <c r="I723" i="8"/>
  <c r="M723" i="8"/>
  <c r="Q723" i="8"/>
  <c r="Y723" i="8"/>
  <c r="AC723" i="8"/>
  <c r="AG723" i="8"/>
  <c r="AO723" i="8"/>
  <c r="AS723" i="8"/>
  <c r="AW723" i="8"/>
  <c r="BE723" i="8"/>
  <c r="BI723" i="8"/>
  <c r="BO723" i="8"/>
  <c r="BW723" i="8"/>
  <c r="CA723" i="8"/>
  <c r="CE723" i="8"/>
  <c r="CM723" i="8"/>
  <c r="CQ723" i="8"/>
  <c r="CU723" i="8"/>
  <c r="O318" i="8"/>
  <c r="P318" i="8"/>
  <c r="P723" i="8" s="1"/>
  <c r="O308" i="8"/>
  <c r="F723" i="8"/>
  <c r="J723" i="8"/>
  <c r="R723" i="8"/>
  <c r="AD723" i="8"/>
  <c r="AL723" i="8"/>
  <c r="AT723" i="8"/>
  <c r="BB723" i="8"/>
  <c r="BJ723" i="8"/>
  <c r="BT723" i="8"/>
  <c r="CB723" i="8"/>
  <c r="CJ723" i="8"/>
  <c r="CR723" i="8"/>
  <c r="N723" i="8"/>
  <c r="V723" i="8"/>
  <c r="Z723" i="8"/>
  <c r="AH723" i="8"/>
  <c r="AP723" i="8"/>
  <c r="AX723" i="8"/>
  <c r="BF723" i="8"/>
  <c r="BP723" i="8"/>
  <c r="BX723" i="8"/>
  <c r="CF723" i="8"/>
  <c r="CN723" i="8"/>
  <c r="CV723" i="8"/>
  <c r="G723" i="8"/>
  <c r="K723" i="8"/>
  <c r="O723" i="8"/>
  <c r="S723" i="8"/>
  <c r="W723" i="8"/>
  <c r="AA723" i="8"/>
  <c r="AE723" i="8"/>
  <c r="AI723" i="8"/>
  <c r="AM723" i="8"/>
  <c r="AQ723" i="8"/>
  <c r="AU723" i="8"/>
  <c r="AY723" i="8"/>
  <c r="BC723" i="8"/>
  <c r="BG723" i="8"/>
  <c r="BK723" i="8"/>
  <c r="BQ723" i="8"/>
  <c r="BU723" i="8"/>
  <c r="BY723" i="8"/>
  <c r="CC723" i="8"/>
  <c r="CG723" i="8"/>
  <c r="CK723" i="8"/>
  <c r="CO723" i="8"/>
  <c r="CS723" i="8"/>
  <c r="CW723" i="8"/>
  <c r="P308" i="8"/>
  <c r="H723" i="8"/>
  <c r="L723" i="8"/>
  <c r="T723" i="8"/>
  <c r="X723" i="8"/>
  <c r="AB723" i="8"/>
  <c r="AF723" i="8"/>
  <c r="AJ723" i="8"/>
  <c r="AN723" i="8"/>
  <c r="AR723" i="8"/>
  <c r="AV723" i="8"/>
  <c r="AZ723" i="8"/>
  <c r="BD723" i="8"/>
  <c r="BH723" i="8"/>
  <c r="BL723" i="8"/>
  <c r="BR723" i="8"/>
  <c r="BV723" i="8"/>
  <c r="BZ723" i="8"/>
  <c r="CD723" i="8"/>
  <c r="CH723" i="8"/>
  <c r="CL723" i="8"/>
  <c r="CP723" i="8"/>
  <c r="CT723" i="8"/>
  <c r="CX723" i="8"/>
</calcChain>
</file>

<file path=xl/sharedStrings.xml><?xml version="1.0" encoding="utf-8"?>
<sst xmlns="http://schemas.openxmlformats.org/spreadsheetml/2006/main" count="2459" uniqueCount="433">
  <si>
    <t>S/N</t>
  </si>
  <si>
    <t>NAME OF COMPANY OPERATOR</t>
  </si>
  <si>
    <t xml:space="preserve">State of Operation </t>
  </si>
  <si>
    <t>MINERAL TITLE NO</t>
  </si>
  <si>
    <t>Granite Aggregate</t>
  </si>
  <si>
    <t>Granite Dust</t>
  </si>
  <si>
    <t>Laterite</t>
  </si>
  <si>
    <t>Sand</t>
  </si>
  <si>
    <t>Limestone</t>
  </si>
  <si>
    <t>Clay</t>
  </si>
  <si>
    <t>Granite Block</t>
  </si>
  <si>
    <t>Lead/zinc Ore</t>
  </si>
  <si>
    <t>Tin Ore</t>
  </si>
  <si>
    <t>Columbite</t>
  </si>
  <si>
    <t>Topaz</t>
  </si>
  <si>
    <t>Wolframite</t>
  </si>
  <si>
    <t>Barites</t>
  </si>
  <si>
    <t>Coal</t>
  </si>
  <si>
    <t>Gypsun</t>
  </si>
  <si>
    <t>Shale</t>
  </si>
  <si>
    <t>Bitumen</t>
  </si>
  <si>
    <t>Granite Marbles</t>
  </si>
  <si>
    <t>Gold</t>
  </si>
  <si>
    <t>Total Quantity (Metric tons)</t>
  </si>
  <si>
    <t>Total  value</t>
  </si>
  <si>
    <t>Value Added Tax (VAT)</t>
  </si>
  <si>
    <t>Corporate Income Tax (CIT)</t>
  </si>
  <si>
    <t>Education Tax</t>
  </si>
  <si>
    <t xml:space="preserve">Withholding Tax Credit </t>
  </si>
  <si>
    <t>Capital Gain Tax</t>
  </si>
  <si>
    <t xml:space="preserve">Stamp Duties </t>
  </si>
  <si>
    <t>Mining titles(s) application processing fee</t>
  </si>
  <si>
    <t>Fee for processing of renewal application</t>
  </si>
  <si>
    <t>Annual service fees</t>
  </si>
  <si>
    <t xml:space="preserve">Application for relinquishment </t>
  </si>
  <si>
    <t>Application for surrender mining titles</t>
  </si>
  <si>
    <t>Fees for cadastre map information</t>
  </si>
  <si>
    <t>Fees for application for certified true copy of lost certificate</t>
  </si>
  <si>
    <t>Renewal of Quarry Lease</t>
  </si>
  <si>
    <t>Renewal of detonating magazine</t>
  </si>
  <si>
    <t>Blasting certificates</t>
  </si>
  <si>
    <t>Permit to mix ANFO</t>
  </si>
  <si>
    <t>Storage facility</t>
  </si>
  <si>
    <t xml:space="preserve">Permit to erect a magazine </t>
  </si>
  <si>
    <t>Licence to buy explosives</t>
  </si>
  <si>
    <t>Renewal Ammonium nitrate magazine</t>
  </si>
  <si>
    <t>Explosives magazine licence</t>
  </si>
  <si>
    <t>Permit to export</t>
  </si>
  <si>
    <t>Annual surface rents (Grounds Rents)</t>
  </si>
  <si>
    <t>Pay As You Earn (PAYE)</t>
  </si>
  <si>
    <t xml:space="preserve">Business Premises </t>
  </si>
  <si>
    <t>Environmental fee</t>
  </si>
  <si>
    <t>Air quality &amp; waste Permit</t>
  </si>
  <si>
    <t>Registration fees for environmental impact analysis</t>
  </si>
  <si>
    <t xml:space="preserve">Renewal of Buying Centre </t>
  </si>
  <si>
    <t xml:space="preserve">Grand Total </t>
  </si>
  <si>
    <t>Quantity(MT)</t>
  </si>
  <si>
    <t>Amount(N)</t>
  </si>
  <si>
    <t>ONDO</t>
  </si>
  <si>
    <t>PLATEAU</t>
  </si>
  <si>
    <t>ZAMFARA</t>
  </si>
  <si>
    <t>OYO</t>
  </si>
  <si>
    <t>SETRACO NIG. LTD</t>
  </si>
  <si>
    <t>CCECC NIG LTD</t>
  </si>
  <si>
    <t>FCT</t>
  </si>
  <si>
    <t>DANGOTE CEMENT</t>
  </si>
  <si>
    <t>42ML</t>
  </si>
  <si>
    <t>OGUN</t>
  </si>
  <si>
    <t>Cross River</t>
  </si>
  <si>
    <t>Anambra</t>
  </si>
  <si>
    <t>Abia</t>
  </si>
  <si>
    <t>Greatwall Construction Company Ltd</t>
  </si>
  <si>
    <t>Other</t>
  </si>
  <si>
    <t>Tuntise Investment Ltd</t>
  </si>
  <si>
    <t>Dolvic Global Resources &amp; Continental Services</t>
  </si>
  <si>
    <t>Setraco Nigeria Ltd</t>
  </si>
  <si>
    <t>Asphalt Construction Ltd</t>
  </si>
  <si>
    <t>Kaolin</t>
  </si>
  <si>
    <t>other</t>
  </si>
  <si>
    <t>Triacta Nig. Limited</t>
  </si>
  <si>
    <t>adamawa</t>
  </si>
  <si>
    <t>A.G Vision Constr. Nig. Ltd</t>
  </si>
  <si>
    <t>C.G.C Nig. Ltd</t>
  </si>
  <si>
    <t>A.A. Mandara Global Investment</t>
  </si>
  <si>
    <t>Basalt</t>
  </si>
  <si>
    <t>Nigeria Road Const.</t>
  </si>
  <si>
    <t>Timkel Block Industry</t>
  </si>
  <si>
    <t>Gemstone</t>
  </si>
  <si>
    <t>Fombina MPCS Ltd</t>
  </si>
  <si>
    <t>cooper</t>
  </si>
  <si>
    <t>Amethyst</t>
  </si>
  <si>
    <t>Alh. Maiwada</t>
  </si>
  <si>
    <t>Lafiya Jari Coop. society</t>
  </si>
  <si>
    <t>Ngurore Miners Coop</t>
  </si>
  <si>
    <t>A.S. Yadim Nig</t>
  </si>
  <si>
    <t>Raycon &amp; Constr. Co</t>
  </si>
  <si>
    <t>Global J.K Ventures</t>
  </si>
  <si>
    <t>Morgy Mine Ltd</t>
  </si>
  <si>
    <t>Berryllium</t>
  </si>
  <si>
    <t>HENSEK INTEGRATED SERV. LTD.</t>
  </si>
  <si>
    <t>JULIUS BERGER NIG. PLC</t>
  </si>
  <si>
    <t>DPL CONSTRUCTION LIMITED</t>
  </si>
  <si>
    <t>CCECC NIG. LIMITED</t>
  </si>
  <si>
    <t>NIGERPET STRUCTURES LIMITED</t>
  </si>
  <si>
    <t>MAFFI UDOMA'S NIG. LIMITED</t>
  </si>
  <si>
    <t>akwa ibom</t>
  </si>
  <si>
    <t>EARTHCRUST INT. SERVICES LIMITED</t>
  </si>
  <si>
    <t>OSCAR SUPPLIES NIGERIA</t>
  </si>
  <si>
    <t>J.B AUTOMOBILE LIMITED</t>
  </si>
  <si>
    <t xml:space="preserve">AMEOFON GLOBAL VENTURES </t>
  </si>
  <si>
    <t xml:space="preserve">WIDER TECHNOLOGIES LIMITED </t>
  </si>
  <si>
    <t>PATCHCRAFT ULTIMATE MECH. LIMITED</t>
  </si>
  <si>
    <t>URIELAZEL LIMITED</t>
  </si>
  <si>
    <t>BETHANY ENGINEERING &amp; TECH. SERV. LTD.</t>
  </si>
  <si>
    <t>AMITECH CONSTRUCTION LIMITED</t>
  </si>
  <si>
    <t xml:space="preserve">AARON DAMA AJEVWETOTOR </t>
  </si>
  <si>
    <t xml:space="preserve">SAND FIELD ASSOCIATION </t>
  </si>
  <si>
    <t>SLAVABOGU NIG. LIMITED</t>
  </si>
  <si>
    <t>ZIRCON DREDGING &amp; CONST. LIMITED</t>
  </si>
  <si>
    <t>GRACE OGBONNAH ENTERPRISE</t>
  </si>
  <si>
    <t>IBOM DEVELOPERS FZE</t>
  </si>
  <si>
    <t xml:space="preserve">AKPOBODOR G. FRIDAY </t>
  </si>
  <si>
    <t>Lucky Stars MPCS</t>
  </si>
  <si>
    <t>Damara II International Company Limited</t>
  </si>
  <si>
    <t>Ogbule Chinonye Cyril</t>
  </si>
  <si>
    <t>Nneka Adamma Onwende</t>
  </si>
  <si>
    <t>Octopus Synergy Limited</t>
  </si>
  <si>
    <t>others</t>
  </si>
  <si>
    <t>QLS 27970</t>
  </si>
  <si>
    <t>QLS 26969/ 28926</t>
  </si>
  <si>
    <t>QLS 34099</t>
  </si>
  <si>
    <t>QLS 29365</t>
  </si>
  <si>
    <t>QLS 29223</t>
  </si>
  <si>
    <t>MOTHERCAT NIG LTD</t>
  </si>
  <si>
    <t>Bauchi</t>
  </si>
  <si>
    <t>SUSY MINING NIG LTD</t>
  </si>
  <si>
    <t>bauchi</t>
  </si>
  <si>
    <t>-</t>
  </si>
  <si>
    <t>15000</t>
  </si>
  <si>
    <t>DANGOTE CEMENT PLC</t>
  </si>
  <si>
    <t>benue</t>
  </si>
  <si>
    <t>2588 QLS</t>
  </si>
  <si>
    <t>Benue</t>
  </si>
  <si>
    <t>CHINA HARBOUR ENGINEERING LTD</t>
  </si>
  <si>
    <t>DANDGOTE INDUSTRIES (COAL MINES) LTD</t>
  </si>
  <si>
    <t>28855ML</t>
  </si>
  <si>
    <t>DREW &amp; TIGER INTERNATIONAL LTD</t>
  </si>
  <si>
    <t>LONGRIVER MINING NIGERIA  LTD</t>
  </si>
  <si>
    <t>ILMENITE</t>
  </si>
  <si>
    <t>borno</t>
  </si>
  <si>
    <t>AAY International Mining Ltd</t>
  </si>
  <si>
    <t>29073SSML</t>
  </si>
  <si>
    <t>cross river</t>
  </si>
  <si>
    <t>Mark-Sino Nig. Ltd</t>
  </si>
  <si>
    <t>XinXin Mining Resources</t>
  </si>
  <si>
    <t>Saturn Mining    Company Ltd</t>
  </si>
  <si>
    <t>19323 OLS</t>
  </si>
  <si>
    <t>17203OLS</t>
  </si>
  <si>
    <t>Awi, Akamkpa</t>
  </si>
  <si>
    <t>Ding Zheng Ltd</t>
  </si>
  <si>
    <t>SERMATECH Nig Ltd</t>
  </si>
  <si>
    <t>23244OLS</t>
  </si>
  <si>
    <t>25382QLS</t>
  </si>
  <si>
    <t>Hitech Const. Ltd.</t>
  </si>
  <si>
    <t>22269QLS</t>
  </si>
  <si>
    <t>Lafarge PLC</t>
  </si>
  <si>
    <t>643 ML</t>
  </si>
  <si>
    <t>Zenith Const</t>
  </si>
  <si>
    <t>328QLS</t>
  </si>
  <si>
    <t>Fu-Hua</t>
  </si>
  <si>
    <t>26641QLS</t>
  </si>
  <si>
    <t>Raycon &amp; Co Nig. Ltd</t>
  </si>
  <si>
    <t>2780QLS</t>
  </si>
  <si>
    <t>Akamkpa Quarry Ltd</t>
  </si>
  <si>
    <t>31337QLS</t>
  </si>
  <si>
    <t>FaithPlant Global Int'l</t>
  </si>
  <si>
    <t>31315QLS</t>
  </si>
  <si>
    <t>SETRACO</t>
  </si>
  <si>
    <t>G7 Mining &amp; Exploration Ltd.</t>
  </si>
  <si>
    <t xml:space="preserve">SETRACO NIGERIA LIMITED   </t>
  </si>
  <si>
    <t>ROCK WATERS INTEGRATED SERVICES NIG. LIMITED</t>
  </si>
  <si>
    <t>0ther</t>
  </si>
  <si>
    <t>ebonyi</t>
  </si>
  <si>
    <t>FIRST PATRIOT LIMITED</t>
  </si>
  <si>
    <t>188ML</t>
  </si>
  <si>
    <t>WODA MOUNTAIN INVEST. NIG. LTD</t>
  </si>
  <si>
    <t>EMJOIKY AFRICAN BIZ LTD</t>
  </si>
  <si>
    <t xml:space="preserve">JINZIANG QUARRY CO. LTD </t>
  </si>
  <si>
    <t>CCNC NIGERIA LIMITED</t>
  </si>
  <si>
    <t>CHINA ZHONGHAO NIGERIA LTD</t>
  </si>
  <si>
    <t>22492 QLS</t>
  </si>
  <si>
    <t>MASTER ROCK LTD</t>
  </si>
  <si>
    <t>CHINA ORIENTAL MINING NIG. LTD</t>
  </si>
  <si>
    <t>CHINA SOLID ROCK NIGERIA LTD</t>
  </si>
  <si>
    <t>C.G.C NIGERIA LTD</t>
  </si>
  <si>
    <t>LANZAANG CONTINENTIAL SERVICES LTD</t>
  </si>
  <si>
    <t>SHENGLONG NIG. LTD</t>
  </si>
  <si>
    <t>edo</t>
  </si>
  <si>
    <t>ZHON ZING MINING LTD.</t>
  </si>
  <si>
    <t>ZHONG TAI MINING NIG. LTD.</t>
  </si>
  <si>
    <t>SAND QUARRY OWNERS ASSOCIATION</t>
  </si>
  <si>
    <t>BUA CEMENT PLC</t>
  </si>
  <si>
    <t>JIGOM NIG. LTD</t>
  </si>
  <si>
    <t xml:space="preserve">C.C.C CONSTRUCTION </t>
  </si>
  <si>
    <t>GEORGIO ROCKS LTD.</t>
  </si>
  <si>
    <t xml:space="preserve">NIGER CONSTRUCTION </t>
  </si>
  <si>
    <t>ROCK KING LTD.</t>
  </si>
  <si>
    <t>MOHTERCAT LTD.</t>
  </si>
  <si>
    <t>Z &amp; Y INVESTMENT</t>
  </si>
  <si>
    <t>THE FREEDOM GROUP</t>
  </si>
  <si>
    <t xml:space="preserve">SKAFF CONSTRUCTION </t>
  </si>
  <si>
    <t>OKPELLA CEMENT PLC.</t>
  </si>
  <si>
    <t>Kopek Constr Ltd</t>
  </si>
  <si>
    <t xml:space="preserve">Best Stone Solutions International Ltd </t>
  </si>
  <si>
    <t>ekiti</t>
  </si>
  <si>
    <t>UTQEN</t>
  </si>
  <si>
    <t>CCECC</t>
  </si>
  <si>
    <t>Ekiti State Alliance Gem Miners</t>
  </si>
  <si>
    <t>CGC Nigeria Ltd</t>
  </si>
  <si>
    <t>Arab Contractors</t>
  </si>
  <si>
    <t>enugu</t>
  </si>
  <si>
    <t>Enugu</t>
  </si>
  <si>
    <t>RCC Nigeria Ltd.</t>
  </si>
  <si>
    <t>Zeberced Ltd</t>
  </si>
  <si>
    <t>Mufkad Mines &amp; Investment Ltd</t>
  </si>
  <si>
    <t xml:space="preserve">  Perfect Stone Quarries Ltd</t>
  </si>
  <si>
    <t>CCECC Nig. Ltd</t>
  </si>
  <si>
    <t>Dai.Jin.Jia investment Ltd (ACO) site)</t>
  </si>
  <si>
    <t>Dai.Jin.Jia investment Ltd (Ushafa site)</t>
  </si>
  <si>
    <t>Inorganic Earth Resources Limited</t>
  </si>
  <si>
    <t>Kai Di Investment Limited</t>
  </si>
  <si>
    <t>Venus Mining Company Ltd</t>
  </si>
  <si>
    <t>Hongyun Mining Industrial Company Ltd</t>
  </si>
  <si>
    <t>Arab Contractors O.A.O Nig. Ltd</t>
  </si>
  <si>
    <t>Chief Cornerstones Investment Limited</t>
  </si>
  <si>
    <t>Hitech Construction Company Ltd</t>
  </si>
  <si>
    <t>SCC (Nig) Ltd</t>
  </si>
  <si>
    <t>Gombe</t>
  </si>
  <si>
    <t>Triacta Nig. LTD.</t>
  </si>
  <si>
    <t>Ashaka Cement Company plc.</t>
  </si>
  <si>
    <t>Datum Construction Nig. LTD.</t>
  </si>
  <si>
    <t>Grandscope Construction Nig. LTD.</t>
  </si>
  <si>
    <t>imo</t>
  </si>
  <si>
    <t>Craneburg Const. Company Ltd.</t>
  </si>
  <si>
    <t>jigawa</t>
  </si>
  <si>
    <t>CGC NIGERIA LIMITED</t>
  </si>
  <si>
    <t>TRIACTA NIGERIA LIMITED</t>
  </si>
  <si>
    <t>MOTHERCAT NIGERIA LIMITED</t>
  </si>
  <si>
    <t>kaduna</t>
  </si>
  <si>
    <t>Setraco Nig ltd</t>
  </si>
  <si>
    <t xml:space="preserve">Julius Berger </t>
  </si>
  <si>
    <t>Total Marbles</t>
  </si>
  <si>
    <t>S C C Nig ltd</t>
  </si>
  <si>
    <t>Zeberced ltd</t>
  </si>
  <si>
    <t>Datum constrution Nig ltd</t>
  </si>
  <si>
    <t>CCECC Nig Ltd</t>
  </si>
  <si>
    <t>Mothercat LTD</t>
  </si>
  <si>
    <t>Total Marble LTd</t>
  </si>
  <si>
    <t>Kaduna Mining Dev.</t>
  </si>
  <si>
    <t>kano</t>
  </si>
  <si>
    <t>TRIACTA NIG. LTD</t>
  </si>
  <si>
    <t>XROCK INVESTMENT CONST. &amp; WORK LTD</t>
  </si>
  <si>
    <t>CLC TECHNICAL ENGINEERING NIG LTD</t>
  </si>
  <si>
    <t>GANAN CONSTRUCTION COMPANY</t>
  </si>
  <si>
    <t>7,40.00</t>
  </si>
  <si>
    <t>LONGMA INDUSTRY LTD</t>
  </si>
  <si>
    <t>SAUNA QUARRY HAND CRUSHERS ASS</t>
  </si>
  <si>
    <t>JULUIS BERGER NIG PLC</t>
  </si>
  <si>
    <t>Quartz</t>
  </si>
  <si>
    <t>MONKEY ROCK NIG LTD</t>
  </si>
  <si>
    <t>25,066,66</t>
  </si>
  <si>
    <t xml:space="preserve">CGC NIG LTD </t>
  </si>
  <si>
    <t>katsina</t>
  </si>
  <si>
    <t>kebbi</t>
  </si>
  <si>
    <t>MANGANESE</t>
  </si>
  <si>
    <t>kogi</t>
  </si>
  <si>
    <t>Dangote Cement PLC</t>
  </si>
  <si>
    <t>Dangote Industry Ltd</t>
  </si>
  <si>
    <t>ROCK BOTTOM MINENS POWER</t>
  </si>
  <si>
    <t>ZUMA 828 LIMITED</t>
  </si>
  <si>
    <t>Golden Quarry Nigeria LTD</t>
  </si>
  <si>
    <t>SETRACO NIGERIA LTD</t>
  </si>
  <si>
    <t>MOSRA ENERJI LTD</t>
  </si>
  <si>
    <t>ZUMA COAL LTD</t>
  </si>
  <si>
    <t>kwara</t>
  </si>
  <si>
    <t>KAI DI INVESTMENT LIMITED</t>
  </si>
  <si>
    <t>MANHARDI NIGERIA LIMITED</t>
  </si>
  <si>
    <t>KURSI INVESTMENT LIMITED</t>
  </si>
  <si>
    <t>250S</t>
  </si>
  <si>
    <t>IAC GLOBAL INVESTMENT LIMITED</t>
  </si>
  <si>
    <t>JAGINDI MINES LIMITED</t>
  </si>
  <si>
    <t>Dolomite</t>
  </si>
  <si>
    <t>ADLAS LOGISTICS LIMITED</t>
  </si>
  <si>
    <t>SKY DIGITAL MINERAL LIMITED</t>
  </si>
  <si>
    <t>HUDSON MINING LTD.</t>
  </si>
  <si>
    <t>A.M.K.W INTERNATIONAL NIG. LTD.</t>
  </si>
  <si>
    <t>PACIFIC COAST DREDGING VENTURES</t>
  </si>
  <si>
    <t>CONSTRUCTION SUPPORT NIG LTD</t>
  </si>
  <si>
    <t>TRIPPLESEA LTD</t>
  </si>
  <si>
    <t>lagos</t>
  </si>
  <si>
    <t>RENECON LTD</t>
  </si>
  <si>
    <t>REBAR PERFECTA LTD</t>
  </si>
  <si>
    <t>ROCKSTON DREDGING &amp; ALLIED WORKS LTD</t>
  </si>
  <si>
    <t>nasarawa</t>
  </si>
  <si>
    <t>OFL Granite and Marble Limited</t>
  </si>
  <si>
    <t>13986QLS</t>
  </si>
  <si>
    <t>Kaidi Investment Limited</t>
  </si>
  <si>
    <t>Kenyang Mining Co. Ltd</t>
  </si>
  <si>
    <t>China Harbour Eng. Co.Ltd</t>
  </si>
  <si>
    <t>Hongtai Quarry Co Ltd</t>
  </si>
  <si>
    <t>Triacta Nig Ltd</t>
  </si>
  <si>
    <t>Synee Alumony Mining Company</t>
  </si>
  <si>
    <t>NIGER</t>
  </si>
  <si>
    <t>TOURMOLINE</t>
  </si>
  <si>
    <t>LITHIUM ORE</t>
  </si>
  <si>
    <t>QLS 26444</t>
  </si>
  <si>
    <t>SALINI NIG. LTD</t>
  </si>
  <si>
    <t xml:space="preserve">TRIACTA </t>
  </si>
  <si>
    <t>QLS 17449</t>
  </si>
  <si>
    <t>WEST AFRICA CERAMICS</t>
  </si>
  <si>
    <t>DANGOTE INDUSTRIES LTD</t>
  </si>
  <si>
    <t>JULIUS BERGER</t>
  </si>
  <si>
    <t>RATCON CONSTRUCTION</t>
  </si>
  <si>
    <t>MULTIVERSE EXPLORATION</t>
  </si>
  <si>
    <t>DING XIN MINING COMPANY LIMITED</t>
  </si>
  <si>
    <t>CNBM MINING &amp; INVESTMENT LTD.</t>
  </si>
  <si>
    <t>SINOTRUST MINING ENGINEERING</t>
  </si>
  <si>
    <t>FELDSPAR</t>
  </si>
  <si>
    <t>Z&amp;Y INVESTMENTS</t>
  </si>
  <si>
    <t>MERCURY MINING</t>
  </si>
  <si>
    <t>LAVENT CONSTRUCTION</t>
  </si>
  <si>
    <t>E. B. H. Granite Ltd</t>
  </si>
  <si>
    <t xml:space="preserve">MATRIX ENERGY </t>
  </si>
  <si>
    <t>OSUN</t>
  </si>
  <si>
    <t>337,03</t>
  </si>
  <si>
    <t>SILVER</t>
  </si>
  <si>
    <t>SEGILOLA RESOURCES</t>
  </si>
  <si>
    <t>CNC MINING COMPANY</t>
  </si>
  <si>
    <t>R.C.C</t>
  </si>
  <si>
    <t>PLATINUM ASPHALT</t>
  </si>
  <si>
    <t>MARBLE</t>
  </si>
  <si>
    <t>NEVEAH LTD</t>
  </si>
  <si>
    <t>MALCOMINES</t>
  </si>
  <si>
    <t>ILERA MINES</t>
  </si>
  <si>
    <t>BERYL</t>
  </si>
  <si>
    <t>HAMDAN KASIRAN</t>
  </si>
  <si>
    <t>RIVERS</t>
  </si>
  <si>
    <t>FALCON COOPERATION</t>
  </si>
  <si>
    <t>SOKOTO</t>
  </si>
  <si>
    <t>GILMORE</t>
  </si>
  <si>
    <t>5,414,892. 84</t>
  </si>
  <si>
    <t>TARABA</t>
  </si>
  <si>
    <t>WIZ CHINA</t>
  </si>
  <si>
    <t>S.C.C NIG</t>
  </si>
  <si>
    <t>3,585.355.50</t>
  </si>
  <si>
    <t>MOTHERCAT</t>
  </si>
  <si>
    <t>YOBE</t>
  </si>
  <si>
    <t>RRC NIG LTD</t>
  </si>
  <si>
    <t>NBHH LTD</t>
  </si>
  <si>
    <t>TRIACTA</t>
  </si>
  <si>
    <t>GRAVEL</t>
  </si>
  <si>
    <t>KUNZITE</t>
  </si>
  <si>
    <t>RUBELITE</t>
  </si>
  <si>
    <t>SPODUMENE</t>
  </si>
  <si>
    <t>DOLOMITE</t>
  </si>
  <si>
    <t>TANTALITE</t>
  </si>
  <si>
    <t>MICA</t>
  </si>
  <si>
    <t>TALC</t>
  </si>
  <si>
    <t>IRON ORE</t>
  </si>
  <si>
    <t>80KG</t>
  </si>
  <si>
    <t>AQUAMARINE</t>
  </si>
  <si>
    <t>SAPPHIRE</t>
  </si>
  <si>
    <t>MONAZIDE</t>
  </si>
  <si>
    <t>FLOURITE</t>
  </si>
  <si>
    <t>Reynold Construction Co. Nig. Ltd</t>
  </si>
  <si>
    <t>Ming Xing Min. Sep Nig.Ltd</t>
  </si>
  <si>
    <t>Geotess Nig.Ltd</t>
  </si>
  <si>
    <t>Million Star IntlLtd</t>
  </si>
  <si>
    <t>Total Abia (Abia)</t>
  </si>
  <si>
    <t>Total</t>
  </si>
  <si>
    <t>Total Adamawa</t>
  </si>
  <si>
    <t>Total anambra</t>
  </si>
  <si>
    <t>Total Bauchi</t>
  </si>
  <si>
    <t>Total Benue</t>
  </si>
  <si>
    <t>Total  borno</t>
  </si>
  <si>
    <t>Total cross river</t>
  </si>
  <si>
    <t>Total ebonyi</t>
  </si>
  <si>
    <t>Total edo</t>
  </si>
  <si>
    <t>Total ekiti</t>
  </si>
  <si>
    <t>Total enugu</t>
  </si>
  <si>
    <t>Total gombe</t>
  </si>
  <si>
    <t>Total imo</t>
  </si>
  <si>
    <t>Total jigawa</t>
  </si>
  <si>
    <t>Total kaduna</t>
  </si>
  <si>
    <t>Total kano</t>
  </si>
  <si>
    <t>Total katsina</t>
  </si>
  <si>
    <t>Total kebbi</t>
  </si>
  <si>
    <t>Total kogi</t>
  </si>
  <si>
    <t>Total kwara</t>
  </si>
  <si>
    <t>Total lagos</t>
  </si>
  <si>
    <t>Total nasarawa</t>
  </si>
  <si>
    <t>Total niger</t>
  </si>
  <si>
    <t>Total ogun</t>
  </si>
  <si>
    <t>Total ondo</t>
  </si>
  <si>
    <t>Total osun</t>
  </si>
  <si>
    <t>Total oyo</t>
  </si>
  <si>
    <t>Total plateau</t>
  </si>
  <si>
    <t xml:space="preserve"> </t>
  </si>
  <si>
    <t>Total taraba</t>
  </si>
  <si>
    <t>Total rivers</t>
  </si>
  <si>
    <t>Total sokoto</t>
  </si>
  <si>
    <t>Total yobe</t>
  </si>
  <si>
    <t>Total zamfara</t>
  </si>
  <si>
    <t>GRAND TOTAL FOR OTHERS</t>
  </si>
  <si>
    <t>Total Entities (A)</t>
  </si>
  <si>
    <t>Total Others (B)</t>
  </si>
  <si>
    <t>Grand Total (A+B)</t>
  </si>
  <si>
    <t>ACO FCT</t>
  </si>
  <si>
    <t>Ushafa FCT</t>
  </si>
  <si>
    <t>Dai.Jin.Jia investment Ltd</t>
  </si>
  <si>
    <t>EDO</t>
  </si>
  <si>
    <t>ABIA</t>
  </si>
  <si>
    <t>BAUCHI</t>
  </si>
  <si>
    <t>TOTAL</t>
  </si>
  <si>
    <t>KADUNA MINING DEV CO. LTD</t>
  </si>
  <si>
    <t>MORSA ENERGY LTD</t>
  </si>
  <si>
    <t>Total FCT</t>
  </si>
  <si>
    <t>BADGER MINES NIGERIA LIMITED</t>
  </si>
  <si>
    <t>Perfect Stone Quarries Ltd</t>
  </si>
  <si>
    <t>COLTAN MINERAL LIMTED</t>
  </si>
  <si>
    <t>FUHUA QUARRY NIG</t>
  </si>
  <si>
    <t>Gypsum</t>
  </si>
  <si>
    <t>4,414,892. 84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</si>
</sst>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4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ahoma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6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12"/>
      <color theme="1"/>
      <name val="Times New Roman"/>
      <family val="1"/>
    </font>
    <font>
      <sz val="8"/>
      <color rgb="FF000000"/>
      <name val="Calibri"/>
      <family val="2"/>
    </font>
    <font>
      <sz val="13"/>
      <color rgb="FF000000"/>
      <name val="Calibri"/>
      <family val="2"/>
    </font>
    <font>
      <sz val="13"/>
      <color theme="1"/>
      <name val="Helvetica Neue"/>
      <family val="2"/>
    </font>
    <font>
      <b/>
      <sz val="13"/>
      <color rgb="FF00000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6"/>
      <color rgb="FF000000"/>
      <name val="Tahoma"/>
      <family val="2"/>
    </font>
    <font>
      <b/>
      <sz val="10"/>
      <color theme="1"/>
      <name val="Cambria"/>
      <family val="1"/>
    </font>
    <font>
      <b/>
      <sz val="10"/>
      <color rgb="FF000000"/>
      <name val="Cambria"/>
      <family val="1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Tahoma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rgb="FFC00000"/>
      <name val="Calibri"/>
      <family val="2"/>
    </font>
    <font>
      <b/>
      <sz val="12"/>
      <color rgb="FFC00000"/>
      <name val="Calibri"/>
      <family val="2"/>
    </font>
    <font>
      <b/>
      <i/>
      <sz val="12"/>
      <color theme="1"/>
      <name val="Calibri"/>
      <family val="2"/>
    </font>
    <font>
      <b/>
      <i/>
      <sz val="12"/>
      <name val="Calibri"/>
      <family val="2"/>
    </font>
    <font>
      <b/>
      <i/>
      <sz val="12"/>
      <color rgb="FF000000"/>
      <name val="Calibri"/>
      <family val="2"/>
    </font>
    <font>
      <sz val="1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B050"/>
      </left>
      <right style="thin">
        <color rgb="FF00B050"/>
      </right>
      <top style="thin">
        <color theme="6" tint="-0.499984740745262"/>
      </top>
      <bottom/>
      <diagonal/>
    </border>
    <border>
      <left style="thin">
        <color rgb="FF00B050"/>
      </left>
      <right style="thin">
        <color rgb="FF00B050"/>
      </right>
      <top/>
      <bottom/>
      <diagonal/>
    </border>
    <border>
      <left style="thin">
        <color rgb="FF00B050"/>
      </left>
      <right style="thin">
        <color rgb="FF00B050"/>
      </right>
      <top/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12">
    <xf numFmtId="0" fontId="0" fillId="0" borderId="0" xfId="0"/>
    <xf numFmtId="0" fontId="8" fillId="5" borderId="1" xfId="0" applyFont="1" applyFill="1" applyBorder="1" applyAlignment="1">
      <alignment horizontal="left" vertical="center" wrapText="1" shrinkToFit="1"/>
    </xf>
    <xf numFmtId="0" fontId="8" fillId="5" borderId="1" xfId="0" applyFont="1" applyFill="1" applyBorder="1" applyAlignment="1">
      <alignment vertical="center" wrapText="1"/>
    </xf>
    <xf numFmtId="43" fontId="8" fillId="2" borderId="1" xfId="1" applyFont="1" applyFill="1" applyBorder="1" applyAlignment="1">
      <alignment horizontal="center" vertical="center" wrapText="1"/>
    </xf>
    <xf numFmtId="43" fontId="6" fillId="4" borderId="1" xfId="1" applyFont="1" applyFill="1" applyBorder="1" applyAlignment="1">
      <alignment vertical="top" wrapText="1"/>
    </xf>
    <xf numFmtId="43" fontId="10" fillId="4" borderId="1" xfId="1" applyFont="1" applyFill="1" applyBorder="1" applyAlignment="1">
      <alignment vertical="top" wrapText="1"/>
    </xf>
    <xf numFmtId="43" fontId="7" fillId="0" borderId="1" xfId="1" applyFont="1" applyBorder="1"/>
    <xf numFmtId="43" fontId="7" fillId="6" borderId="1" xfId="1" applyFont="1" applyFill="1" applyBorder="1"/>
    <xf numFmtId="0" fontId="7" fillId="5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5" borderId="1" xfId="0" applyFont="1" applyFill="1" applyBorder="1"/>
    <xf numFmtId="0" fontId="7" fillId="0" borderId="1" xfId="0" applyFont="1" applyBorder="1"/>
    <xf numFmtId="43" fontId="7" fillId="2" borderId="1" xfId="1" applyFont="1" applyFill="1" applyBorder="1"/>
    <xf numFmtId="0" fontId="11" fillId="3" borderId="1" xfId="0" applyFont="1" applyFill="1" applyBorder="1"/>
    <xf numFmtId="0" fontId="7" fillId="3" borderId="1" xfId="0" applyFont="1" applyFill="1" applyBorder="1"/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vertical="center" wrapText="1"/>
    </xf>
    <xf numFmtId="43" fontId="7" fillId="0" borderId="1" xfId="1" applyFont="1" applyFill="1" applyBorder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22" fillId="0" borderId="1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6" fillId="0" borderId="5" xfId="0" applyFont="1" applyBorder="1" applyAlignment="1">
      <alignment vertical="top" wrapText="1"/>
    </xf>
    <xf numFmtId="0" fontId="25" fillId="0" borderId="5" xfId="0" applyFont="1" applyBorder="1"/>
    <xf numFmtId="0" fontId="25" fillId="0" borderId="5" xfId="0" quotePrefix="1" applyFont="1" applyBorder="1" applyAlignment="1">
      <alignment vertical="top" wrapText="1"/>
    </xf>
    <xf numFmtId="0" fontId="27" fillId="0" borderId="5" xfId="0" applyFont="1" applyBorder="1" applyAlignment="1">
      <alignment horizontal="center" wrapText="1"/>
    </xf>
    <xf numFmtId="43" fontId="14" fillId="0" borderId="1" xfId="1" applyFont="1" applyBorder="1" applyAlignment="1">
      <alignment horizontal="right" vertical="top" wrapText="1"/>
    </xf>
    <xf numFmtId="43" fontId="0" fillId="0" borderId="1" xfId="1" applyFont="1" applyBorder="1" applyAlignment="1">
      <alignment vertical="top"/>
    </xf>
    <xf numFmtId="43" fontId="0" fillId="0" borderId="1" xfId="1" applyFont="1" applyBorder="1" applyAlignment="1">
      <alignment horizontal="left" vertical="center"/>
    </xf>
    <xf numFmtId="0" fontId="3" fillId="0" borderId="1" xfId="0" applyFont="1" applyBorder="1"/>
    <xf numFmtId="0" fontId="8" fillId="0" borderId="1" xfId="0" applyFont="1" applyBorder="1" applyAlignment="1">
      <alignment vertical="top" wrapText="1"/>
    </xf>
    <xf numFmtId="43" fontId="0" fillId="0" borderId="0" xfId="1" applyFont="1"/>
    <xf numFmtId="43" fontId="7" fillId="3" borderId="1" xfId="1" applyFont="1" applyFill="1" applyBorder="1"/>
    <xf numFmtId="43" fontId="5" fillId="0" borderId="0" xfId="1" applyFont="1"/>
    <xf numFmtId="43" fontId="11" fillId="3" borderId="1" xfId="1" applyFont="1" applyFill="1" applyBorder="1"/>
    <xf numFmtId="43" fontId="7" fillId="3" borderId="1" xfId="1" applyFont="1" applyFill="1" applyBorder="1" applyAlignment="1">
      <alignment vertical="top"/>
    </xf>
    <xf numFmtId="0" fontId="34" fillId="3" borderId="1" xfId="0" applyFont="1" applyFill="1" applyBorder="1"/>
    <xf numFmtId="43" fontId="3" fillId="3" borderId="1" xfId="1" applyFont="1" applyFill="1" applyBorder="1"/>
    <xf numFmtId="43" fontId="2" fillId="0" borderId="1" xfId="1" applyFont="1" applyFill="1" applyBorder="1"/>
    <xf numFmtId="0" fontId="8" fillId="7" borderId="1" xfId="0" applyFont="1" applyFill="1" applyBorder="1" applyAlignment="1">
      <alignment horizontal="left" vertical="center" wrapText="1" shrinkToFit="1"/>
    </xf>
    <xf numFmtId="0" fontId="8" fillId="7" borderId="1" xfId="0" applyFont="1" applyFill="1" applyBorder="1" applyAlignment="1">
      <alignment vertical="center" wrapText="1"/>
    </xf>
    <xf numFmtId="0" fontId="7" fillId="7" borderId="1" xfId="0" applyFont="1" applyFill="1" applyBorder="1"/>
    <xf numFmtId="0" fontId="36" fillId="7" borderId="1" xfId="0" applyFont="1" applyFill="1" applyBorder="1" applyAlignment="1">
      <alignment vertical="center" wrapText="1"/>
    </xf>
    <xf numFmtId="0" fontId="34" fillId="7" borderId="1" xfId="0" applyFont="1" applyFill="1" applyBorder="1" applyAlignment="1">
      <alignment vertical="top" wrapText="1"/>
    </xf>
    <xf numFmtId="0" fontId="34" fillId="7" borderId="1" xfId="0" applyFont="1" applyFill="1" applyBorder="1"/>
    <xf numFmtId="0" fontId="1" fillId="3" borderId="1" xfId="0" applyFont="1" applyFill="1" applyBorder="1"/>
    <xf numFmtId="0" fontId="9" fillId="4" borderId="1" xfId="0" applyFont="1" applyFill="1" applyBorder="1"/>
    <xf numFmtId="43" fontId="8" fillId="0" borderId="1" xfId="1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14" fillId="0" borderId="1" xfId="1" applyFont="1" applyBorder="1"/>
    <xf numFmtId="43" fontId="5" fillId="0" borderId="1" xfId="1" applyFont="1" applyBorder="1" applyAlignment="1">
      <alignment vertical="top" wrapText="1"/>
    </xf>
    <xf numFmtId="43" fontId="17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vertical="center" wrapText="1"/>
    </xf>
    <xf numFmtId="43" fontId="23" fillId="0" borderId="0" xfId="1" applyFont="1"/>
    <xf numFmtId="43" fontId="0" fillId="0" borderId="1" xfId="1" applyFont="1" applyBorder="1" applyAlignment="1">
      <alignment vertical="top" wrapText="1"/>
    </xf>
    <xf numFmtId="43" fontId="7" fillId="0" borderId="0" xfId="1" applyFont="1"/>
    <xf numFmtId="43" fontId="33" fillId="0" borderId="0" xfId="1" applyFont="1" applyAlignment="1">
      <alignment horizontal="left" vertical="center"/>
    </xf>
    <xf numFmtId="43" fontId="33" fillId="0" borderId="0" xfId="1" applyFont="1" applyAlignment="1">
      <alignment horizontal="right" vertical="center"/>
    </xf>
    <xf numFmtId="43" fontId="2" fillId="0" borderId="1" xfId="1" applyFont="1" applyBorder="1"/>
    <xf numFmtId="43" fontId="8" fillId="0" borderId="0" xfId="1" applyFont="1" applyAlignment="1">
      <alignment horizontal="left"/>
    </xf>
    <xf numFmtId="43" fontId="8" fillId="0" borderId="1" xfId="1" quotePrefix="1" applyFont="1" applyBorder="1" applyAlignment="1">
      <alignment vertical="top" wrapText="1"/>
    </xf>
    <xf numFmtId="43" fontId="3" fillId="0" borderId="1" xfId="1" applyFont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43" fontId="14" fillId="0" borderId="1" xfId="1" applyFont="1" applyBorder="1" applyAlignment="1">
      <alignment horizontal="center" vertical="center"/>
    </xf>
    <xf numFmtId="43" fontId="15" fillId="0" borderId="0" xfId="1" applyFont="1"/>
    <xf numFmtId="43" fontId="7" fillId="7" borderId="1" xfId="1" applyFont="1" applyFill="1" applyBorder="1"/>
    <xf numFmtId="43" fontId="16" fillId="0" borderId="1" xfId="1" applyFont="1" applyBorder="1" applyAlignment="1">
      <alignment vertical="top" wrapText="1"/>
    </xf>
    <xf numFmtId="43" fontId="16" fillId="0" borderId="3" xfId="1" applyFont="1" applyBorder="1" applyAlignment="1">
      <alignment vertical="top" wrapText="1"/>
    </xf>
    <xf numFmtId="43" fontId="8" fillId="7" borderId="1" xfId="1" applyFont="1" applyFill="1" applyBorder="1" applyAlignment="1">
      <alignment vertical="center" wrapText="1"/>
    </xf>
    <xf numFmtId="43" fontId="18" fillId="0" borderId="1" xfId="1" applyFont="1" applyBorder="1"/>
    <xf numFmtId="43" fontId="17" fillId="0" borderId="1" xfId="1" applyFont="1" applyBorder="1" applyAlignment="1">
      <alignment horizontal="center" vertical="center"/>
    </xf>
    <xf numFmtId="43" fontId="20" fillId="0" borderId="1" xfId="1" applyFont="1" applyBorder="1" applyAlignment="1">
      <alignment horizontal="left" wrapText="1"/>
    </xf>
    <xf numFmtId="43" fontId="21" fillId="0" borderId="5" xfId="1" applyFont="1" applyBorder="1" applyAlignment="1">
      <alignment horizontal="center" vertical="center" wrapText="1"/>
    </xf>
    <xf numFmtId="43" fontId="21" fillId="0" borderId="5" xfId="1" applyFont="1" applyBorder="1" applyAlignment="1">
      <alignment vertical="top" wrapText="1"/>
    </xf>
    <xf numFmtId="43" fontId="4" fillId="0" borderId="1" xfId="1" applyFont="1" applyBorder="1"/>
    <xf numFmtId="43" fontId="21" fillId="0" borderId="0" xfId="1" applyFont="1" applyAlignment="1">
      <alignment vertical="top" wrapText="1"/>
    </xf>
    <xf numFmtId="43" fontId="24" fillId="0" borderId="1" xfId="1" applyFont="1" applyBorder="1" applyAlignment="1">
      <alignment horizontal="right" wrapText="1"/>
    </xf>
    <xf numFmtId="43" fontId="24" fillId="0" borderId="3" xfId="1" applyFont="1" applyBorder="1" applyAlignment="1">
      <alignment horizontal="right" wrapText="1"/>
    </xf>
    <xf numFmtId="43" fontId="22" fillId="0" borderId="1" xfId="1" applyFont="1" applyFill="1" applyBorder="1" applyAlignment="1" applyProtection="1">
      <alignment horizontal="right" wrapText="1"/>
    </xf>
    <xf numFmtId="43" fontId="25" fillId="0" borderId="5" xfId="1" applyFont="1" applyBorder="1"/>
    <xf numFmtId="43" fontId="28" fillId="0" borderId="5" xfId="1" applyFont="1" applyBorder="1"/>
    <xf numFmtId="43" fontId="15" fillId="7" borderId="0" xfId="1" applyFont="1" applyFill="1"/>
    <xf numFmtId="43" fontId="16" fillId="0" borderId="1" xfId="1" applyFont="1" applyBorder="1" applyAlignment="1">
      <alignment horizontal="right" vertical="top" wrapText="1"/>
    </xf>
    <xf numFmtId="43" fontId="0" fillId="0" borderId="1" xfId="1" applyFont="1" applyBorder="1" applyAlignment="1">
      <alignment horizontal="center" vertical="center" wrapText="1"/>
    </xf>
    <xf numFmtId="43" fontId="0" fillId="0" borderId="1" xfId="1" applyFont="1" applyBorder="1" applyAlignment="1">
      <alignment wrapText="1"/>
    </xf>
    <xf numFmtId="43" fontId="7" fillId="7" borderId="0" xfId="1" applyFont="1" applyFill="1"/>
    <xf numFmtId="43" fontId="0" fillId="7" borderId="0" xfId="1" applyFont="1" applyFill="1" applyAlignment="1">
      <alignment horizontal="center" vertical="center" wrapText="1"/>
    </xf>
    <xf numFmtId="43" fontId="29" fillId="0" borderId="1" xfId="1" applyFont="1" applyBorder="1" applyAlignment="1">
      <alignment vertical="top" wrapText="1"/>
    </xf>
    <xf numFmtId="43" fontId="29" fillId="0" borderId="1" xfId="1" applyFont="1" applyBorder="1" applyAlignment="1">
      <alignment vertical="center"/>
    </xf>
    <xf numFmtId="43" fontId="29" fillId="0" borderId="1" xfId="1" applyFont="1" applyBorder="1" applyAlignment="1">
      <alignment vertical="center" wrapText="1"/>
    </xf>
    <xf numFmtId="43" fontId="5" fillId="0" borderId="1" xfId="1" applyFont="1" applyBorder="1"/>
    <xf numFmtId="43" fontId="16" fillId="0" borderId="1" xfId="1" applyFont="1" applyBorder="1" applyAlignment="1">
      <alignment horizontal="left" vertical="center"/>
    </xf>
    <xf numFmtId="43" fontId="16" fillId="0" borderId="3" xfId="1" applyFont="1" applyBorder="1" applyAlignment="1">
      <alignment vertical="top"/>
    </xf>
    <xf numFmtId="43" fontId="20" fillId="0" borderId="1" xfId="1" applyFont="1" applyBorder="1" applyAlignment="1">
      <alignment horizontal="right" vertical="top"/>
    </xf>
    <xf numFmtId="43" fontId="20" fillId="0" borderId="1" xfId="1" applyFont="1" applyBorder="1" applyAlignment="1">
      <alignment vertical="top"/>
    </xf>
    <xf numFmtId="43" fontId="20" fillId="0" borderId="1" xfId="1" applyFont="1" applyBorder="1" applyAlignment="1">
      <alignment horizontal="right" vertical="center"/>
    </xf>
    <xf numFmtId="43" fontId="20" fillId="0" borderId="1" xfId="1" applyFont="1" applyBorder="1" applyAlignment="1">
      <alignment vertical="center"/>
    </xf>
    <xf numFmtId="43" fontId="12" fillId="0" borderId="1" xfId="1" applyFont="1" applyBorder="1" applyAlignment="1">
      <alignment horizontal="right" vertical="top" wrapText="1"/>
    </xf>
    <xf numFmtId="43" fontId="30" fillId="0" borderId="1" xfId="1" applyFont="1" applyBorder="1" applyAlignment="1">
      <alignment horizontal="center" vertical="center" wrapText="1"/>
    </xf>
    <xf numFmtId="43" fontId="19" fillId="0" borderId="3" xfId="1" applyFont="1" applyBorder="1" applyAlignment="1">
      <alignment vertical="center" wrapText="1"/>
    </xf>
    <xf numFmtId="43" fontId="13" fillId="0" borderId="1" xfId="1" quotePrefix="1" applyFont="1" applyBorder="1" applyAlignment="1">
      <alignment vertical="top" wrapText="1"/>
    </xf>
    <xf numFmtId="43" fontId="13" fillId="0" borderId="1" xfId="1" applyFont="1" applyBorder="1" applyAlignment="1">
      <alignment horizontal="right" vertical="top" wrapText="1"/>
    </xf>
    <xf numFmtId="43" fontId="31" fillId="0" borderId="1" xfId="1" applyFont="1" applyBorder="1" applyAlignment="1">
      <alignment horizontal="right" vertical="center" wrapText="1"/>
    </xf>
    <xf numFmtId="43" fontId="32" fillId="0" borderId="1" xfId="1" applyFont="1" applyBorder="1" applyAlignment="1">
      <alignment horizontal="right" vertical="center" wrapText="1"/>
    </xf>
    <xf numFmtId="43" fontId="32" fillId="0" borderId="3" xfId="1" applyFont="1" applyBorder="1" applyAlignment="1">
      <alignment horizontal="right" vertical="center" wrapText="1"/>
    </xf>
    <xf numFmtId="43" fontId="1" fillId="0" borderId="1" xfId="1" applyFont="1" applyBorder="1"/>
    <xf numFmtId="43" fontId="33" fillId="0" borderId="1" xfId="1" applyFont="1" applyBorder="1" applyAlignment="1">
      <alignment horizontal="left" vertical="top" wrapText="1"/>
    </xf>
    <xf numFmtId="43" fontId="33" fillId="7" borderId="0" xfId="1" applyFont="1" applyFill="1" applyAlignment="1">
      <alignment horizontal="left" vertical="center"/>
    </xf>
    <xf numFmtId="43" fontId="11" fillId="0" borderId="1" xfId="1" applyFont="1" applyBorder="1" applyAlignment="1">
      <alignment horizontal="right" vertical="center" wrapText="1"/>
    </xf>
    <xf numFmtId="43" fontId="0" fillId="0" borderId="1" xfId="1" applyFont="1" applyBorder="1"/>
    <xf numFmtId="43" fontId="8" fillId="0" borderId="0" xfId="1" applyFont="1"/>
    <xf numFmtId="43" fontId="35" fillId="0" borderId="1" xfId="1" applyFont="1" applyBorder="1"/>
    <xf numFmtId="43" fontId="0" fillId="0" borderId="6" xfId="1" applyFont="1" applyBorder="1" applyAlignment="1">
      <alignment horizontal="center" vertical="center"/>
    </xf>
    <xf numFmtId="43" fontId="11" fillId="0" borderId="1" xfId="1" applyFont="1" applyFill="1" applyBorder="1" applyAlignment="1">
      <alignment vertical="top" wrapText="1"/>
    </xf>
    <xf numFmtId="43" fontId="7" fillId="3" borderId="1" xfId="1" applyFont="1" applyFill="1" applyBorder="1" applyAlignment="1">
      <alignment horizontal="right"/>
    </xf>
    <xf numFmtId="0" fontId="7" fillId="8" borderId="1" xfId="0" applyFont="1" applyFill="1" applyBorder="1"/>
    <xf numFmtId="0" fontId="8" fillId="8" borderId="1" xfId="0" applyFont="1" applyFill="1" applyBorder="1" applyAlignment="1">
      <alignment horizontal="left" vertical="center" wrapText="1" shrinkToFit="1"/>
    </xf>
    <xf numFmtId="0" fontId="8" fillId="8" borderId="1" xfId="0" applyFont="1" applyFill="1" applyBorder="1" applyAlignment="1">
      <alignment vertical="center" wrapText="1"/>
    </xf>
    <xf numFmtId="43" fontId="7" fillId="8" borderId="1" xfId="1" applyFont="1" applyFill="1" applyBorder="1"/>
    <xf numFmtId="43" fontId="5" fillId="8" borderId="1" xfId="1" applyFont="1" applyFill="1" applyBorder="1" applyAlignment="1">
      <alignment vertical="top" wrapText="1"/>
    </xf>
    <xf numFmtId="0" fontId="6" fillId="7" borderId="1" xfId="0" applyFont="1" applyFill="1" applyBorder="1" applyAlignment="1">
      <alignment vertical="top" wrapText="1"/>
    </xf>
    <xf numFmtId="43" fontId="34" fillId="7" borderId="1" xfId="1" applyFont="1" applyFill="1" applyBorder="1"/>
    <xf numFmtId="0" fontId="34" fillId="4" borderId="1" xfId="0" applyFont="1" applyFill="1" applyBorder="1"/>
    <xf numFmtId="43" fontId="34" fillId="4" borderId="1" xfId="1" applyFont="1" applyFill="1" applyBorder="1"/>
    <xf numFmtId="0" fontId="34" fillId="8" borderId="1" xfId="0" applyFont="1" applyFill="1" applyBorder="1"/>
    <xf numFmtId="43" fontId="34" fillId="8" borderId="1" xfId="1" applyFont="1" applyFill="1" applyBorder="1"/>
    <xf numFmtId="43" fontId="8" fillId="0" borderId="1" xfId="1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37" fillId="9" borderId="5" xfId="1" applyFont="1" applyFill="1" applyBorder="1" applyAlignment="1">
      <alignment horizontal="center" vertical="center" wrapText="1"/>
    </xf>
    <xf numFmtId="43" fontId="37" fillId="9" borderId="5" xfId="1" applyFont="1" applyFill="1" applyBorder="1" applyAlignment="1">
      <alignment vertical="top" wrapText="1"/>
    </xf>
    <xf numFmtId="43" fontId="37" fillId="0" borderId="0" xfId="1" applyFont="1" applyFill="1" applyAlignment="1">
      <alignment vertical="top" wrapText="1"/>
    </xf>
    <xf numFmtId="0" fontId="37" fillId="0" borderId="1" xfId="0" applyFont="1" applyFill="1" applyBorder="1" applyAlignment="1">
      <alignment horizontal="right" wrapText="1"/>
    </xf>
    <xf numFmtId="0" fontId="37" fillId="9" borderId="1" xfId="0" applyFont="1" applyFill="1" applyBorder="1" applyAlignment="1">
      <alignment horizontal="right" wrapText="1"/>
    </xf>
    <xf numFmtId="43" fontId="37" fillId="0" borderId="1" xfId="1" applyFont="1" applyFill="1" applyBorder="1" applyAlignment="1" applyProtection="1">
      <alignment horizontal="right" wrapText="1"/>
    </xf>
    <xf numFmtId="43" fontId="38" fillId="0" borderId="1" xfId="1" applyFont="1" applyFill="1" applyBorder="1"/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shrinkToFit="1"/>
    </xf>
    <xf numFmtId="0" fontId="39" fillId="0" borderId="1" xfId="0" applyFont="1" applyFill="1" applyBorder="1" applyAlignment="1">
      <alignment vertical="center" wrapText="1"/>
    </xf>
    <xf numFmtId="0" fontId="39" fillId="9" borderId="2" xfId="0" applyFont="1" applyFill="1" applyBorder="1" applyAlignment="1">
      <alignment horizontal="center" vertical="center" wrapText="1"/>
    </xf>
    <xf numFmtId="0" fontId="39" fillId="9" borderId="3" xfId="0" applyFont="1" applyFill="1" applyBorder="1" applyAlignment="1">
      <alignment horizontal="center" vertical="center" wrapText="1"/>
    </xf>
    <xf numFmtId="43" fontId="39" fillId="0" borderId="1" xfId="1" applyFont="1" applyFill="1" applyBorder="1" applyAlignment="1">
      <alignment horizontal="center" vertical="center" wrapText="1"/>
    </xf>
    <xf numFmtId="43" fontId="39" fillId="9" borderId="1" xfId="1" applyFont="1" applyFill="1" applyBorder="1" applyAlignment="1">
      <alignment horizontal="center" vertical="center" wrapText="1"/>
    </xf>
    <xf numFmtId="43" fontId="39" fillId="0" borderId="2" xfId="1" applyFont="1" applyFill="1" applyBorder="1" applyAlignment="1">
      <alignment horizontal="center" vertical="center" wrapText="1"/>
    </xf>
    <xf numFmtId="43" fontId="39" fillId="0" borderId="3" xfId="1" applyFont="1" applyFill="1" applyBorder="1" applyAlignment="1">
      <alignment horizontal="center" vertical="center" wrapText="1"/>
    </xf>
    <xf numFmtId="43" fontId="39" fillId="9" borderId="2" xfId="1" applyFont="1" applyFill="1" applyBorder="1" applyAlignment="1">
      <alignment horizontal="center" vertical="center" wrapText="1"/>
    </xf>
    <xf numFmtId="43" fontId="39" fillId="9" borderId="3" xfId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wrapText="1"/>
    </xf>
    <xf numFmtId="0" fontId="40" fillId="0" borderId="1" xfId="0" applyFont="1" applyFill="1" applyBorder="1" applyAlignment="1">
      <alignment horizontal="center" vertical="center"/>
    </xf>
    <xf numFmtId="0" fontId="39" fillId="9" borderId="1" xfId="0" applyFont="1" applyFill="1" applyBorder="1" applyAlignment="1">
      <alignment vertical="center" wrapText="1"/>
    </xf>
    <xf numFmtId="43" fontId="40" fillId="0" borderId="1" xfId="1" applyFont="1" applyFill="1" applyBorder="1"/>
    <xf numFmtId="43" fontId="40" fillId="9" borderId="1" xfId="1" applyFont="1" applyFill="1" applyBorder="1"/>
    <xf numFmtId="0" fontId="40" fillId="0" borderId="1" xfId="0" applyFont="1" applyFill="1" applyBorder="1"/>
    <xf numFmtId="0" fontId="38" fillId="0" borderId="1" xfId="0" applyFont="1" applyFill="1" applyBorder="1" applyAlignment="1">
      <alignment horizontal="center" vertical="center"/>
    </xf>
    <xf numFmtId="164" fontId="39" fillId="9" borderId="1" xfId="0" applyNumberFormat="1" applyFont="1" applyFill="1" applyBorder="1" applyAlignment="1">
      <alignment vertical="center" wrapText="1"/>
    </xf>
    <xf numFmtId="43" fontId="38" fillId="9" borderId="1" xfId="1" applyFont="1" applyFill="1" applyBorder="1"/>
    <xf numFmtId="43" fontId="38" fillId="0" borderId="1" xfId="1" applyFont="1" applyFill="1" applyBorder="1" applyAlignment="1">
      <alignment vertical="top" wrapText="1"/>
    </xf>
    <xf numFmtId="0" fontId="38" fillId="0" borderId="1" xfId="0" applyFont="1" applyFill="1" applyBorder="1"/>
    <xf numFmtId="0" fontId="40" fillId="0" borderId="1" xfId="0" applyFont="1" applyFill="1" applyBorder="1" applyAlignment="1">
      <alignment vertical="top" wrapText="1"/>
    </xf>
    <xf numFmtId="43" fontId="38" fillId="0" borderId="1" xfId="1" applyFont="1" applyFill="1" applyBorder="1" applyAlignment="1">
      <alignment horizontal="center" vertical="center" wrapText="1"/>
    </xf>
    <xf numFmtId="43" fontId="38" fillId="0" borderId="1" xfId="1" applyFont="1" applyFill="1" applyBorder="1" applyAlignment="1">
      <alignment vertical="center" wrapText="1"/>
    </xf>
    <xf numFmtId="0" fontId="38" fillId="0" borderId="7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left" vertical="center" wrapText="1" shrinkToFit="1"/>
    </xf>
    <xf numFmtId="0" fontId="38" fillId="0" borderId="4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left" vertical="center" wrapText="1" shrinkToFit="1"/>
    </xf>
    <xf numFmtId="0" fontId="38" fillId="0" borderId="8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left" vertical="center" wrapText="1" shrinkToFit="1"/>
    </xf>
    <xf numFmtId="0" fontId="39" fillId="0" borderId="8" xfId="0" applyFont="1" applyFill="1" applyBorder="1" applyAlignment="1">
      <alignment horizontal="left" vertical="center" wrapText="1" shrinkToFit="1"/>
    </xf>
    <xf numFmtId="43" fontId="38" fillId="0" borderId="0" xfId="1" applyFont="1" applyFill="1" applyBorder="1" applyAlignment="1">
      <alignment vertical="top" wrapText="1"/>
    </xf>
    <xf numFmtId="0" fontId="38" fillId="9" borderId="1" xfId="0" applyFont="1" applyFill="1" applyBorder="1"/>
    <xf numFmtId="0" fontId="39" fillId="0" borderId="5" xfId="0" applyFont="1" applyFill="1" applyBorder="1" applyAlignment="1">
      <alignment vertical="center" wrapText="1"/>
    </xf>
    <xf numFmtId="43" fontId="39" fillId="0" borderId="1" xfId="1" quotePrefix="1" applyFont="1" applyFill="1" applyBorder="1" applyAlignment="1">
      <alignment vertical="top" wrapText="1"/>
    </xf>
    <xf numFmtId="0" fontId="39" fillId="0" borderId="7" xfId="0" applyFont="1" applyFill="1" applyBorder="1" applyAlignment="1">
      <alignment horizontal="left" vertical="center" wrapText="1" shrinkToFit="1"/>
    </xf>
    <xf numFmtId="0" fontId="39" fillId="0" borderId="0" xfId="0" applyFont="1" applyFill="1" applyBorder="1" applyAlignment="1">
      <alignment vertical="center" wrapText="1"/>
    </xf>
    <xf numFmtId="0" fontId="38" fillId="0" borderId="1" xfId="0" quotePrefix="1" applyFont="1" applyFill="1" applyBorder="1" applyAlignment="1">
      <alignment vertical="top" wrapText="1"/>
    </xf>
    <xf numFmtId="0" fontId="38" fillId="0" borderId="1" xfId="0" applyFont="1" applyFill="1" applyBorder="1" applyAlignment="1">
      <alignment vertical="top" wrapText="1"/>
    </xf>
    <xf numFmtId="43" fontId="38" fillId="0" borderId="1" xfId="1" applyFont="1" applyFill="1" applyBorder="1" applyAlignment="1">
      <alignment horizontal="left" vertical="center"/>
    </xf>
    <xf numFmtId="43" fontId="38" fillId="0" borderId="1" xfId="1" applyFont="1" applyFill="1" applyBorder="1" applyAlignment="1">
      <alignment vertical="top"/>
    </xf>
    <xf numFmtId="0" fontId="38" fillId="0" borderId="0" xfId="0" applyFont="1" applyFill="1" applyAlignment="1">
      <alignment horizontal="left"/>
    </xf>
    <xf numFmtId="0" fontId="39" fillId="0" borderId="1" xfId="0" applyFont="1" applyFill="1" applyBorder="1" applyAlignment="1">
      <alignment vertical="top" wrapText="1"/>
    </xf>
    <xf numFmtId="0" fontId="38" fillId="0" borderId="1" xfId="0" applyFont="1" applyFill="1" applyBorder="1" applyAlignment="1">
      <alignment horizontal="center" wrapText="1"/>
    </xf>
    <xf numFmtId="43" fontId="38" fillId="9" borderId="0" xfId="1" applyFont="1" applyFill="1" applyBorder="1"/>
    <xf numFmtId="43" fontId="38" fillId="0" borderId="0" xfId="1" applyFont="1" applyFill="1" applyBorder="1"/>
    <xf numFmtId="43" fontId="38" fillId="0" borderId="0" xfId="1" applyFont="1" applyFill="1" applyBorder="1" applyAlignment="1">
      <alignment horizontal="center" vertical="center" wrapText="1"/>
    </xf>
    <xf numFmtId="43" fontId="38" fillId="0" borderId="0" xfId="1" applyFont="1" applyFill="1" applyBorder="1" applyAlignment="1">
      <alignment vertical="center" wrapText="1"/>
    </xf>
    <xf numFmtId="43" fontId="38" fillId="0" borderId="1" xfId="1" applyFont="1" applyFill="1" applyBorder="1" applyAlignment="1">
      <alignment horizontal="center" vertical="center"/>
    </xf>
    <xf numFmtId="43" fontId="38" fillId="0" borderId="0" xfId="1" applyFont="1" applyFill="1"/>
    <xf numFmtId="43" fontId="38" fillId="9" borderId="0" xfId="1" applyFont="1" applyFill="1"/>
    <xf numFmtId="0" fontId="38" fillId="0" borderId="9" xfId="0" applyFont="1" applyFill="1" applyBorder="1" applyAlignment="1">
      <alignment horizontal="left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vertical="top"/>
    </xf>
    <xf numFmtId="0" fontId="38" fillId="0" borderId="10" xfId="0" applyFont="1" applyFill="1" applyBorder="1" applyAlignment="1">
      <alignment horizontal="left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4" fontId="38" fillId="0" borderId="13" xfId="0" applyNumberFormat="1" applyFont="1" applyFill="1" applyBorder="1" applyAlignment="1">
      <alignment vertical="top"/>
    </xf>
    <xf numFmtId="0" fontId="38" fillId="0" borderId="11" xfId="0" applyFont="1" applyFill="1" applyBorder="1" applyAlignment="1">
      <alignment vertical="top"/>
    </xf>
    <xf numFmtId="4" fontId="38" fillId="0" borderId="11" xfId="0" applyNumberFormat="1" applyFont="1" applyFill="1" applyBorder="1" applyAlignment="1">
      <alignment vertical="top"/>
    </xf>
    <xf numFmtId="0" fontId="38" fillId="0" borderId="11" xfId="0" applyFont="1" applyFill="1" applyBorder="1" applyAlignment="1">
      <alignment horizontal="left" vertical="center" wrapText="1"/>
    </xf>
    <xf numFmtId="43" fontId="37" fillId="0" borderId="0" xfId="1" applyFont="1" applyFill="1"/>
    <xf numFmtId="43" fontId="37" fillId="9" borderId="0" xfId="1" applyFont="1" applyFill="1"/>
    <xf numFmtId="43" fontId="39" fillId="9" borderId="1" xfId="1" applyFont="1" applyFill="1" applyBorder="1" applyAlignment="1">
      <alignment vertical="center" wrapText="1"/>
    </xf>
    <xf numFmtId="43" fontId="37" fillId="9" borderId="1" xfId="1" applyFont="1" applyFill="1" applyBorder="1" applyAlignment="1">
      <alignment vertical="top" wrapText="1"/>
    </xf>
    <xf numFmtId="43" fontId="37" fillId="9" borderId="3" xfId="1" applyFont="1" applyFill="1" applyBorder="1" applyAlignment="1">
      <alignment vertical="top" wrapText="1"/>
    </xf>
    <xf numFmtId="43" fontId="37" fillId="0" borderId="3" xfId="1" applyFont="1" applyFill="1" applyBorder="1" applyAlignment="1">
      <alignment vertical="top" wrapText="1"/>
    </xf>
    <xf numFmtId="43" fontId="38" fillId="9" borderId="1" xfId="1" applyFont="1" applyFill="1" applyBorder="1" applyAlignment="1">
      <alignment vertical="top" wrapText="1"/>
    </xf>
    <xf numFmtId="0" fontId="38" fillId="0" borderId="1" xfId="0" applyFont="1" applyFill="1" applyBorder="1" applyAlignment="1">
      <alignment horizontal="left" vertical="top" wrapText="1"/>
    </xf>
    <xf numFmtId="0" fontId="40" fillId="0" borderId="1" xfId="0" applyFont="1" applyFill="1" applyBorder="1" applyAlignment="1">
      <alignment horizontal="left" vertical="top" wrapText="1"/>
    </xf>
    <xf numFmtId="43" fontId="39" fillId="0" borderId="1" xfId="1" applyFont="1" applyFill="1" applyBorder="1" applyAlignment="1">
      <alignment vertical="center" wrapText="1"/>
    </xf>
    <xf numFmtId="43" fontId="38" fillId="9" borderId="1" xfId="1" applyFont="1" applyFill="1" applyBorder="1" applyAlignment="1">
      <alignment horizontal="center" vertical="center" wrapText="1"/>
    </xf>
    <xf numFmtId="43" fontId="38" fillId="9" borderId="1" xfId="1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4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vertical="center" wrapText="1"/>
    </xf>
    <xf numFmtId="43" fontId="38" fillId="9" borderId="1" xfId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center" wrapText="1"/>
    </xf>
    <xf numFmtId="0" fontId="38" fillId="0" borderId="1" xfId="0" applyFont="1" applyFill="1" applyBorder="1" applyAlignment="1">
      <alignment horizontal="left" wrapText="1"/>
    </xf>
    <xf numFmtId="43" fontId="38" fillId="9" borderId="1" xfId="1" applyFont="1" applyFill="1" applyBorder="1" applyAlignment="1">
      <alignment horizontal="left" wrapText="1"/>
    </xf>
    <xf numFmtId="43" fontId="38" fillId="0" borderId="1" xfId="1" applyFont="1" applyFill="1" applyBorder="1" applyAlignment="1">
      <alignment horizontal="left" wrapText="1"/>
    </xf>
    <xf numFmtId="43" fontId="41" fillId="9" borderId="1" xfId="1" applyFont="1" applyFill="1" applyBorder="1" applyAlignment="1">
      <alignment horizontal="right" wrapText="1"/>
    </xf>
    <xf numFmtId="43" fontId="41" fillId="9" borderId="3" xfId="1" applyFont="1" applyFill="1" applyBorder="1" applyAlignment="1">
      <alignment horizontal="right" wrapText="1"/>
    </xf>
    <xf numFmtId="0" fontId="38" fillId="0" borderId="5" xfId="0" applyFont="1" applyFill="1" applyBorder="1" applyAlignment="1">
      <alignment vertical="top" wrapText="1"/>
    </xf>
    <xf numFmtId="43" fontId="38" fillId="0" borderId="5" xfId="1" applyFont="1" applyFill="1" applyBorder="1"/>
    <xf numFmtId="43" fontId="37" fillId="0" borderId="5" xfId="1" applyFont="1" applyFill="1" applyBorder="1"/>
    <xf numFmtId="43" fontId="37" fillId="0" borderId="1" xfId="1" applyFont="1" applyFill="1" applyBorder="1" applyAlignment="1">
      <alignment horizontal="right" vertical="top" wrapText="1"/>
    </xf>
    <xf numFmtId="43" fontId="38" fillId="0" borderId="1" xfId="1" applyFont="1" applyFill="1" applyBorder="1" applyAlignment="1">
      <alignment wrapText="1"/>
    </xf>
    <xf numFmtId="0" fontId="39" fillId="9" borderId="0" xfId="0" applyFont="1" applyFill="1" applyBorder="1" applyAlignment="1">
      <alignment vertical="center" wrapText="1"/>
    </xf>
    <xf numFmtId="43" fontId="40" fillId="9" borderId="1" xfId="1" applyFont="1" applyFill="1" applyBorder="1" applyAlignment="1">
      <alignment vertical="top" wrapText="1"/>
    </xf>
    <xf numFmtId="43" fontId="40" fillId="0" borderId="1" xfId="1" applyFont="1" applyFill="1" applyBorder="1" applyAlignment="1">
      <alignment vertical="center"/>
    </xf>
    <xf numFmtId="43" fontId="40" fillId="9" borderId="1" xfId="1" applyFont="1" applyFill="1" applyBorder="1" applyAlignment="1">
      <alignment vertical="center"/>
    </xf>
    <xf numFmtId="43" fontId="40" fillId="0" borderId="1" xfId="1" applyFont="1" applyFill="1" applyBorder="1" applyAlignment="1">
      <alignment vertical="center" wrapText="1"/>
    </xf>
    <xf numFmtId="0" fontId="38" fillId="0" borderId="1" xfId="0" applyFont="1" applyFill="1" applyBorder="1" applyAlignment="1">
      <alignment horizontal="left"/>
    </xf>
    <xf numFmtId="43" fontId="38" fillId="0" borderId="1" xfId="1" applyFont="1" applyFill="1" applyBorder="1" applyAlignment="1">
      <alignment horizontal="right" vertical="top" wrapText="1"/>
    </xf>
    <xf numFmtId="43" fontId="38" fillId="9" borderId="1" xfId="1" applyFont="1" applyFill="1" applyBorder="1" applyAlignment="1">
      <alignment horizontal="left" vertical="center"/>
    </xf>
    <xf numFmtId="43" fontId="38" fillId="9" borderId="1" xfId="1" applyFont="1" applyFill="1" applyBorder="1" applyAlignment="1">
      <alignment vertical="top"/>
    </xf>
    <xf numFmtId="43" fontId="37" fillId="0" borderId="1" xfId="1" applyFont="1" applyFill="1" applyBorder="1" applyAlignment="1">
      <alignment horizontal="left" vertical="center"/>
    </xf>
    <xf numFmtId="43" fontId="37" fillId="0" borderId="3" xfId="1" applyFont="1" applyFill="1" applyBorder="1" applyAlignment="1">
      <alignment vertical="top"/>
    </xf>
    <xf numFmtId="43" fontId="38" fillId="9" borderId="1" xfId="1" applyFont="1" applyFill="1" applyBorder="1" applyAlignment="1">
      <alignment horizontal="right" vertical="top"/>
    </xf>
    <xf numFmtId="43" fontId="38" fillId="0" borderId="1" xfId="1" applyFont="1" applyFill="1" applyBorder="1" applyAlignment="1">
      <alignment horizontal="right" vertical="center"/>
    </xf>
    <xf numFmtId="43" fontId="38" fillId="0" borderId="1" xfId="1" applyFont="1" applyFill="1" applyBorder="1" applyAlignment="1">
      <alignment vertical="center"/>
    </xf>
    <xf numFmtId="43" fontId="38" fillId="9" borderId="1" xfId="1" applyFont="1" applyFill="1" applyBorder="1" applyAlignment="1">
      <alignment horizontal="right" vertical="center"/>
    </xf>
    <xf numFmtId="43" fontId="38" fillId="9" borderId="1" xfId="1" applyFont="1" applyFill="1" applyBorder="1" applyAlignment="1">
      <alignment vertical="center"/>
    </xf>
    <xf numFmtId="43" fontId="40" fillId="9" borderId="1" xfId="1" applyFont="1" applyFill="1" applyBorder="1" applyAlignment="1">
      <alignment horizontal="right" vertical="top" wrapText="1"/>
    </xf>
    <xf numFmtId="43" fontId="40" fillId="0" borderId="1" xfId="1" applyFont="1" applyFill="1" applyBorder="1" applyAlignment="1">
      <alignment horizontal="right" vertical="top" wrapText="1"/>
    </xf>
    <xf numFmtId="43" fontId="37" fillId="0" borderId="1" xfId="1" applyFont="1" applyFill="1" applyBorder="1" applyAlignment="1">
      <alignment horizontal="center" vertical="center" wrapText="1"/>
    </xf>
    <xf numFmtId="43" fontId="37" fillId="0" borderId="3" xfId="1" applyFont="1" applyFill="1" applyBorder="1" applyAlignment="1">
      <alignment vertical="center" wrapText="1"/>
    </xf>
    <xf numFmtId="43" fontId="38" fillId="9" borderId="1" xfId="1" quotePrefix="1" applyFont="1" applyFill="1" applyBorder="1" applyAlignment="1">
      <alignment vertical="top" wrapText="1"/>
    </xf>
    <xf numFmtId="43" fontId="38" fillId="9" borderId="1" xfId="1" applyFont="1" applyFill="1" applyBorder="1" applyAlignment="1">
      <alignment horizontal="right" vertical="top" wrapText="1"/>
    </xf>
    <xf numFmtId="43" fontId="40" fillId="9" borderId="1" xfId="1" applyFont="1" applyFill="1" applyBorder="1" applyAlignment="1">
      <alignment horizontal="right" vertical="center" wrapText="1"/>
    </xf>
    <xf numFmtId="43" fontId="41" fillId="0" borderId="1" xfId="1" applyFont="1" applyFill="1" applyBorder="1" applyAlignment="1">
      <alignment horizontal="right" vertical="center" wrapText="1"/>
    </xf>
    <xf numFmtId="43" fontId="41" fillId="0" borderId="3" xfId="1" applyFont="1" applyFill="1" applyBorder="1" applyAlignment="1">
      <alignment horizontal="right" vertical="center" wrapText="1"/>
    </xf>
    <xf numFmtId="43" fontId="41" fillId="9" borderId="3" xfId="1" applyFont="1" applyFill="1" applyBorder="1" applyAlignment="1">
      <alignment horizontal="right" vertical="center" wrapText="1"/>
    </xf>
    <xf numFmtId="43" fontId="38" fillId="0" borderId="0" xfId="1" applyFont="1" applyFill="1" applyAlignment="1">
      <alignment horizontal="left" vertical="center"/>
    </xf>
    <xf numFmtId="43" fontId="38" fillId="0" borderId="0" xfId="1" applyFont="1" applyFill="1" applyAlignment="1">
      <alignment horizontal="right" vertical="center"/>
    </xf>
    <xf numFmtId="43" fontId="38" fillId="9" borderId="0" xfId="1" applyFont="1" applyFill="1" applyAlignment="1">
      <alignment horizontal="left" vertical="center"/>
    </xf>
    <xf numFmtId="43" fontId="38" fillId="9" borderId="0" xfId="1" applyFont="1" applyFill="1" applyAlignment="1">
      <alignment horizontal="right" vertical="center"/>
    </xf>
    <xf numFmtId="165" fontId="39" fillId="9" borderId="1" xfId="0" applyNumberFormat="1" applyFont="1" applyFill="1" applyBorder="1" applyAlignment="1">
      <alignment vertical="center" wrapText="1"/>
    </xf>
    <xf numFmtId="43" fontId="38" fillId="0" borderId="1" xfId="1" applyFont="1" applyFill="1" applyBorder="1" applyAlignment="1">
      <alignment horizontal="left" vertical="top" wrapText="1"/>
    </xf>
    <xf numFmtId="43" fontId="38" fillId="9" borderId="1" xfId="1" applyFont="1" applyFill="1" applyBorder="1" applyAlignment="1">
      <alignment horizontal="right" vertical="center" wrapText="1"/>
    </xf>
    <xf numFmtId="43" fontId="39" fillId="9" borderId="1" xfId="1" quotePrefix="1" applyFont="1" applyFill="1" applyBorder="1" applyAlignment="1">
      <alignment vertical="top" wrapText="1"/>
    </xf>
    <xf numFmtId="43" fontId="39" fillId="9" borderId="0" xfId="1" applyFont="1" applyFill="1" applyAlignment="1">
      <alignment horizontal="left"/>
    </xf>
    <xf numFmtId="43" fontId="39" fillId="9" borderId="0" xfId="1" applyFont="1" applyFill="1"/>
    <xf numFmtId="43" fontId="38" fillId="0" borderId="6" xfId="1" applyFont="1" applyFill="1" applyBorder="1" applyAlignment="1">
      <alignment horizontal="center" vertical="center"/>
    </xf>
    <xf numFmtId="43" fontId="38" fillId="0" borderId="1" xfId="1" applyFont="1" applyFill="1" applyBorder="1" applyAlignment="1">
      <alignment horizontal="right"/>
    </xf>
    <xf numFmtId="0" fontId="38" fillId="10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left" vertical="center" wrapText="1" shrinkToFit="1"/>
    </xf>
    <xf numFmtId="0" fontId="39" fillId="10" borderId="1" xfId="0" applyFont="1" applyFill="1" applyBorder="1" applyAlignment="1">
      <alignment vertical="center" wrapText="1"/>
    </xf>
    <xf numFmtId="164" fontId="39" fillId="10" borderId="1" xfId="0" applyNumberFormat="1" applyFont="1" applyFill="1" applyBorder="1" applyAlignment="1">
      <alignment vertical="center" wrapText="1"/>
    </xf>
    <xf numFmtId="43" fontId="39" fillId="10" borderId="1" xfId="1" applyFont="1" applyFill="1" applyBorder="1" applyAlignment="1">
      <alignment vertical="center" wrapText="1"/>
    </xf>
    <xf numFmtId="43" fontId="38" fillId="10" borderId="1" xfId="1" applyFont="1" applyFill="1" applyBorder="1"/>
    <xf numFmtId="0" fontId="38" fillId="10" borderId="1" xfId="0" applyFont="1" applyFill="1" applyBorder="1"/>
    <xf numFmtId="43" fontId="38" fillId="10" borderId="1" xfId="1" applyFont="1" applyFill="1" applyBorder="1" applyAlignment="1">
      <alignment vertical="top" wrapText="1"/>
    </xf>
    <xf numFmtId="0" fontId="40" fillId="10" borderId="1" xfId="0" applyFont="1" applyFill="1" applyBorder="1" applyAlignment="1">
      <alignment horizontal="center" vertical="center"/>
    </xf>
    <xf numFmtId="43" fontId="42" fillId="10" borderId="1" xfId="1" applyFont="1" applyFill="1" applyBorder="1" applyAlignment="1">
      <alignment vertical="center" wrapText="1"/>
    </xf>
    <xf numFmtId="43" fontId="40" fillId="10" borderId="1" xfId="1" applyFont="1" applyFill="1" applyBorder="1"/>
    <xf numFmtId="0" fontId="40" fillId="10" borderId="1" xfId="0" applyFont="1" applyFill="1" applyBorder="1"/>
    <xf numFmtId="0" fontId="43" fillId="10" borderId="1" xfId="0" applyFont="1" applyFill="1" applyBorder="1" applyAlignment="1">
      <alignment horizontal="center" vertical="center"/>
    </xf>
    <xf numFmtId="0" fontId="44" fillId="10" borderId="1" xfId="0" applyFont="1" applyFill="1" applyBorder="1" applyAlignment="1">
      <alignment horizontal="left" vertical="center" wrapText="1" shrinkToFit="1"/>
    </xf>
    <xf numFmtId="0" fontId="44" fillId="10" borderId="1" xfId="0" applyFont="1" applyFill="1" applyBorder="1" applyAlignment="1">
      <alignment vertical="center" wrapText="1"/>
    </xf>
    <xf numFmtId="164" fontId="44" fillId="10" borderId="1" xfId="0" applyNumberFormat="1" applyFont="1" applyFill="1" applyBorder="1" applyAlignment="1">
      <alignment vertical="center" wrapText="1"/>
    </xf>
    <xf numFmtId="43" fontId="44" fillId="10" borderId="1" xfId="1" applyFont="1" applyFill="1" applyBorder="1" applyAlignment="1">
      <alignment vertical="center" wrapText="1"/>
    </xf>
    <xf numFmtId="43" fontId="43" fillId="10" borderId="1" xfId="1" applyFont="1" applyFill="1" applyBorder="1"/>
    <xf numFmtId="43" fontId="43" fillId="10" borderId="1" xfId="1" applyFont="1" applyFill="1" applyBorder="1" applyAlignment="1">
      <alignment vertical="top" wrapText="1"/>
    </xf>
    <xf numFmtId="0" fontId="43" fillId="10" borderId="1" xfId="0" applyFont="1" applyFill="1" applyBorder="1"/>
    <xf numFmtId="0" fontId="45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left" vertical="top" wrapText="1"/>
    </xf>
    <xf numFmtId="0" fontId="45" fillId="0" borderId="1" xfId="0" applyFont="1" applyFill="1" applyBorder="1"/>
    <xf numFmtId="43" fontId="46" fillId="9" borderId="1" xfId="1" applyFont="1" applyFill="1" applyBorder="1" applyAlignment="1">
      <alignment vertical="center" wrapText="1"/>
    </xf>
    <xf numFmtId="43" fontId="45" fillId="0" borderId="1" xfId="1" applyFont="1" applyFill="1" applyBorder="1"/>
    <xf numFmtId="43" fontId="45" fillId="9" borderId="1" xfId="1" applyFont="1" applyFill="1" applyBorder="1"/>
    <xf numFmtId="0" fontId="46" fillId="0" borderId="1" xfId="0" applyFont="1" applyFill="1" applyBorder="1" applyAlignment="1">
      <alignment horizontal="left" vertical="center" wrapText="1" shrinkToFit="1"/>
    </xf>
    <xf numFmtId="43" fontId="39" fillId="9" borderId="1" xfId="0" applyNumberFormat="1" applyFont="1" applyFill="1" applyBorder="1" applyAlignment="1">
      <alignment vertical="center" wrapText="1"/>
    </xf>
    <xf numFmtId="0" fontId="46" fillId="0" borderId="1" xfId="0" applyFont="1" applyFill="1" applyBorder="1" applyAlignment="1">
      <alignment vertical="center" wrapText="1"/>
    </xf>
    <xf numFmtId="43" fontId="45" fillId="0" borderId="0" xfId="1" applyFont="1" applyFill="1" applyAlignment="1">
      <alignment horizontal="left" vertical="center"/>
    </xf>
    <xf numFmtId="43" fontId="45" fillId="9" borderId="0" xfId="1" applyFont="1" applyFill="1" applyAlignment="1">
      <alignment horizontal="left" vertical="center"/>
    </xf>
    <xf numFmtId="43" fontId="47" fillId="0" borderId="0" xfId="1" applyFont="1" applyFill="1"/>
    <xf numFmtId="43" fontId="47" fillId="9" borderId="0" xfId="1" applyFont="1" applyFill="1"/>
    <xf numFmtId="43" fontId="45" fillId="0" borderId="0" xfId="1" applyFont="1" applyFill="1"/>
    <xf numFmtId="43" fontId="45" fillId="0" borderId="0" xfId="1" applyFont="1" applyFill="1" applyAlignment="1">
      <alignment horizontal="center" vertical="center" wrapText="1"/>
    </xf>
    <xf numFmtId="43" fontId="45" fillId="9" borderId="0" xfId="1" applyFont="1" applyFill="1" applyAlignment="1">
      <alignment horizontal="center" vertical="center" wrapText="1"/>
    </xf>
    <xf numFmtId="43" fontId="45" fillId="9" borderId="0" xfId="1" applyFont="1" applyFill="1"/>
    <xf numFmtId="0" fontId="45" fillId="0" borderId="1" xfId="0" applyFont="1" applyFill="1" applyBorder="1" applyAlignment="1">
      <alignment horizontal="left"/>
    </xf>
    <xf numFmtId="43" fontId="48" fillId="0" borderId="1" xfId="1" applyFont="1" applyFill="1" applyBorder="1" applyAlignment="1">
      <alignment horizontal="left"/>
    </xf>
    <xf numFmtId="43" fontId="48" fillId="0" borderId="1" xfId="1" quotePrefix="1" applyFont="1" applyFill="1" applyBorder="1" applyAlignment="1">
      <alignment vertical="top" wrapText="1"/>
    </xf>
  </cellXfs>
  <cellStyles count="4">
    <cellStyle name="Comma" xfId="1" builtinId="3"/>
    <cellStyle name="Comma 2 2" xfId="3" xr:uid="{00000000-0005-0000-0000-000001000000}"/>
    <cellStyle name="Comma 3" xfId="2" xr:uid="{00000000-0005-0000-0000-000002000000}"/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297</xdr:row>
      <xdr:rowOff>0</xdr:rowOff>
    </xdr:from>
    <xdr:to>
      <xdr:col>5</xdr:col>
      <xdr:colOff>57149</xdr:colOff>
      <xdr:row>298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76E1C70-7264-4AEA-9C93-C43EC6E3D8D6}"/>
            </a:ext>
          </a:extLst>
        </xdr:cNvPr>
        <xdr:cNvSpPr txBox="1"/>
      </xdr:nvSpPr>
      <xdr:spPr>
        <a:xfrm>
          <a:off x="4832350" y="66122550"/>
          <a:ext cx="113664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227</xdr:row>
      <xdr:rowOff>0</xdr:rowOff>
    </xdr:from>
    <xdr:to>
      <xdr:col>7</xdr:col>
      <xdr:colOff>57149</xdr:colOff>
      <xdr:row>228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B848BC-FE05-44DA-981C-BEC9407D2377}"/>
            </a:ext>
          </a:extLst>
        </xdr:cNvPr>
        <xdr:cNvSpPr txBox="1"/>
      </xdr:nvSpPr>
      <xdr:spPr>
        <a:xfrm>
          <a:off x="7683500" y="48628300"/>
          <a:ext cx="1428749" cy="196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endParaRPr lang="en-US" sz="1600"/>
        </a:p>
        <a:p>
          <a:pPr algn="r"/>
          <a:endParaRPr lang="en-US" sz="16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&amp;CO/Desktop/NEITI/solid%20Mineral%20Audit/doc/Copy%20of%20en_eiti_summary_data_template_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E/Desktop/OFL%20MARBLE%20&amp;%20GRANITE%20(Autosaved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tate%20collection/ONDO%20STATE%20%20NEIT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Part 1 - About"/>
      <sheetName val="Part 2 - Disclosure checklist"/>
      <sheetName val="Part 3 - Reporting entities"/>
      <sheetName val="Part 4 - Government revenues"/>
      <sheetName val="Part 5 - Company data"/>
      <sheetName val="Lists"/>
      <sheetName val="Copy of en_eiti_summary_data_te"/>
    </sheetNames>
    <sheetDataSet>
      <sheetData sheetId="0">
        <row r="4">
          <cell r="G4" t="str">
            <v>YYYY-MM-DD</v>
          </cell>
        </row>
      </sheetData>
      <sheetData sheetId="1">
        <row r="45">
          <cell r="E45">
            <v>1555</v>
          </cell>
        </row>
      </sheetData>
      <sheetData sheetId="2" refreshError="1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Audit Brief"/>
      <sheetName val="Corporate Information"/>
      <sheetName val="Summary Page"/>
      <sheetName val="EITI Reporting"/>
      <sheetName val="Payment flows"/>
      <sheetName val="Export"/>
      <sheetName val="Social Payment"/>
      <sheetName val="Investment"/>
      <sheetName val="Environmental Data"/>
      <sheetName val="Production"/>
      <sheetName val="Project Level Reporting"/>
      <sheetName val="OFL MARBLE &amp; GRANITE (Autosaved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NEITI TEMPLATE"/>
      <sheetName val="EMPLOYMENT DATA"/>
      <sheetName val="EXPLORATION DATA"/>
      <sheetName val="Sheet1"/>
    </sheetNames>
    <sheetDataSet>
      <sheetData sheetId="0" refreshError="1">
        <row r="95">
          <cell r="K95">
            <v>300000</v>
          </cell>
        </row>
        <row r="96">
          <cell r="K96">
            <v>315000</v>
          </cell>
        </row>
        <row r="97">
          <cell r="K97">
            <v>310500</v>
          </cell>
        </row>
        <row r="98">
          <cell r="K98">
            <v>315000</v>
          </cell>
        </row>
        <row r="99">
          <cell r="K99">
            <v>313500</v>
          </cell>
        </row>
        <row r="100">
          <cell r="K100">
            <v>408000</v>
          </cell>
        </row>
        <row r="101">
          <cell r="K101">
            <v>404000</v>
          </cell>
        </row>
        <row r="102">
          <cell r="K102">
            <v>400000</v>
          </cell>
        </row>
        <row r="103">
          <cell r="K103">
            <v>360000</v>
          </cell>
        </row>
        <row r="104">
          <cell r="K104">
            <v>350000</v>
          </cell>
        </row>
        <row r="105">
          <cell r="K105">
            <v>360000</v>
          </cell>
        </row>
        <row r="106">
          <cell r="K106">
            <v>364000</v>
          </cell>
        </row>
        <row r="151">
          <cell r="K151">
            <v>75000</v>
          </cell>
        </row>
        <row r="152">
          <cell r="K152">
            <v>85000</v>
          </cell>
        </row>
        <row r="153">
          <cell r="K153">
            <v>75000</v>
          </cell>
        </row>
        <row r="154">
          <cell r="K154">
            <v>80000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7A5E3-38E9-4742-93B3-B810424B0935}">
  <dimension ref="A1:GZ801"/>
  <sheetViews>
    <sheetView zoomScale="90" zoomScaleNormal="90" zoomScaleSheetLayoutView="90" workbookViewId="0">
      <pane xSplit="4" ySplit="2" topLeftCell="E711" activePane="bottomRight" state="frozen"/>
      <selection pane="topRight" activeCell="E1" sqref="E1"/>
      <selection pane="bottomLeft" activeCell="A3" sqref="A3"/>
      <selection pane="bottomRight" activeCell="A723" sqref="A723:XFD723"/>
    </sheetView>
  </sheetViews>
  <sheetFormatPr defaultColWidth="9.1796875" defaultRowHeight="15.5"/>
  <cols>
    <col min="1" max="1" width="9.36328125" style="11" bestFit="1" customWidth="1"/>
    <col min="2" max="2" width="32.36328125" style="11" customWidth="1"/>
    <col min="3" max="3" width="11.6328125" style="11" customWidth="1"/>
    <col min="4" max="4" width="15" style="11" customWidth="1"/>
    <col min="5" max="5" width="16.26953125" style="6" bestFit="1" customWidth="1"/>
    <col min="6" max="6" width="21.26953125" style="12" bestFit="1" customWidth="1"/>
    <col min="7" max="7" width="14.54296875" style="6" bestFit="1" customWidth="1"/>
    <col min="8" max="8" width="17.54296875" style="12" bestFit="1" customWidth="1"/>
    <col min="9" max="9" width="14.54296875" style="6" bestFit="1" customWidth="1"/>
    <col min="10" max="10" width="17.54296875" style="12" bestFit="1" customWidth="1"/>
    <col min="11" max="11" width="14" style="6" bestFit="1" customWidth="1"/>
    <col min="12" max="12" width="16.08984375" style="12" bestFit="1" customWidth="1"/>
    <col min="13" max="14" width="16" style="12" customWidth="1"/>
    <col min="15" max="15" width="16.90625" style="6" bestFit="1" customWidth="1"/>
    <col min="16" max="16" width="17.54296875" style="12" bestFit="1" customWidth="1"/>
    <col min="17" max="17" width="16.26953125" style="6" bestFit="1" customWidth="1"/>
    <col min="18" max="18" width="17.54296875" style="12" bestFit="1" customWidth="1"/>
    <col min="19" max="19" width="13.7265625" style="6" bestFit="1" customWidth="1"/>
    <col min="20" max="20" width="14.54296875" style="12" bestFit="1" customWidth="1"/>
    <col min="21" max="22" width="14.453125" style="12" customWidth="1"/>
    <col min="23" max="23" width="13.7265625" style="6" bestFit="1" customWidth="1"/>
    <col min="24" max="24" width="16.26953125" style="12" bestFit="1" customWidth="1"/>
    <col min="25" max="25" width="13.7265625" style="6" bestFit="1" customWidth="1"/>
    <col min="26" max="26" width="18.54296875" style="12" bestFit="1" customWidth="1"/>
    <col min="27" max="30" width="12.36328125" style="12" customWidth="1"/>
    <col min="31" max="31" width="13.7265625" style="6" bestFit="1" customWidth="1"/>
    <col min="32" max="32" width="15.54296875" style="12" bestFit="1" customWidth="1"/>
    <col min="33" max="33" width="13.7265625" style="6" bestFit="1" customWidth="1"/>
    <col min="34" max="34" width="12.26953125" style="12" bestFit="1" customWidth="1"/>
    <col min="35" max="36" width="11.1796875" style="12" customWidth="1"/>
    <col min="37" max="37" width="13.7265625" style="6" bestFit="1" customWidth="1"/>
    <col min="38" max="38" width="11.26953125" style="12" bestFit="1" customWidth="1"/>
    <col min="39" max="39" width="13.7265625" style="6" bestFit="1" customWidth="1"/>
    <col min="40" max="40" width="12.26953125" style="12" bestFit="1" customWidth="1"/>
    <col min="41" max="42" width="11.1796875" style="12" customWidth="1"/>
    <col min="43" max="43" width="14.54296875" style="6" bestFit="1" customWidth="1"/>
    <col min="44" max="44" width="16.08984375" style="12" bestFit="1" customWidth="1"/>
    <col min="45" max="45" width="13.7265625" style="6" bestFit="1" customWidth="1"/>
    <col min="46" max="46" width="14.54296875" style="12" bestFit="1" customWidth="1"/>
    <col min="47" max="47" width="14.54296875" style="6" bestFit="1" customWidth="1"/>
    <col min="48" max="48" width="16.08984375" style="12" bestFit="1" customWidth="1"/>
    <col min="49" max="49" width="13.7265625" style="6" bestFit="1" customWidth="1"/>
    <col min="50" max="50" width="11.26953125" style="12" bestFit="1" customWidth="1"/>
    <col min="51" max="51" width="13.7265625" style="6" bestFit="1" customWidth="1"/>
    <col min="52" max="52" width="14.54296875" style="12" bestFit="1" customWidth="1"/>
    <col min="53" max="60" width="14.453125" style="12" customWidth="1"/>
    <col min="61" max="61" width="13.7265625" style="39" bestFit="1" customWidth="1"/>
    <col min="62" max="62" width="18" style="12" bestFit="1" customWidth="1"/>
    <col min="63" max="63" width="18.453125" style="6" customWidth="1"/>
    <col min="64" max="64" width="23.54296875" style="12" bestFit="1" customWidth="1"/>
    <col min="65" max="66" width="17.54296875" style="6" bestFit="1" customWidth="1"/>
    <col min="67" max="67" width="16.08984375" style="6" bestFit="1" customWidth="1"/>
    <col min="68" max="68" width="16.453125" style="6" bestFit="1" customWidth="1"/>
    <col min="69" max="69" width="15.90625" style="6" bestFit="1" customWidth="1"/>
    <col min="70" max="70" width="14.54296875" style="6" bestFit="1" customWidth="1"/>
    <col min="71" max="71" width="21.26953125" style="6" bestFit="1" customWidth="1"/>
    <col min="72" max="72" width="20.453125" style="6" bestFit="1" customWidth="1"/>
    <col min="73" max="73" width="19.26953125" style="6" bestFit="1" customWidth="1"/>
    <col min="74" max="74" width="15.1796875" style="6" bestFit="1" customWidth="1"/>
    <col min="75" max="75" width="21.90625" style="6" bestFit="1" customWidth="1"/>
    <col min="76" max="76" width="21.26953125" style="6" bestFit="1" customWidth="1"/>
    <col min="77" max="77" width="20.7265625" style="6" bestFit="1" customWidth="1"/>
    <col min="78" max="78" width="19.54296875" style="6" bestFit="1" customWidth="1"/>
    <col min="79" max="95" width="21.81640625" style="6" customWidth="1"/>
    <col min="96" max="96" width="11.08984375" style="6" bestFit="1" customWidth="1"/>
    <col min="97" max="97" width="24" style="6" customWidth="1"/>
    <col min="98" max="98" width="11.453125" style="6" bestFit="1" customWidth="1"/>
    <col min="99" max="99" width="9.26953125" style="6" bestFit="1" customWidth="1"/>
    <col min="100" max="100" width="14" style="6" customWidth="1"/>
    <col min="101" max="101" width="21.453125" style="6" customWidth="1"/>
    <col min="102" max="103" width="9.26953125" style="6" bestFit="1" customWidth="1"/>
    <col min="104" max="129" width="9.1796875" style="6"/>
    <col min="130" max="16384" width="9.1796875" style="11"/>
  </cols>
  <sheetData>
    <row r="1" spans="1:133" s="9" customFormat="1" ht="101.5">
      <c r="A1" s="8" t="s">
        <v>0</v>
      </c>
      <c r="B1" s="1" t="s">
        <v>1</v>
      </c>
      <c r="C1" s="1" t="s">
        <v>2</v>
      </c>
      <c r="D1" s="2" t="s">
        <v>3</v>
      </c>
      <c r="E1" s="133" t="s">
        <v>4</v>
      </c>
      <c r="F1" s="133"/>
      <c r="G1" s="133" t="s">
        <v>5</v>
      </c>
      <c r="H1" s="133"/>
      <c r="I1" s="133" t="s">
        <v>6</v>
      </c>
      <c r="J1" s="133"/>
      <c r="K1" s="133" t="s">
        <v>7</v>
      </c>
      <c r="L1" s="133"/>
      <c r="M1" s="134" t="s">
        <v>98</v>
      </c>
      <c r="N1" s="135"/>
      <c r="O1" s="133" t="s">
        <v>8</v>
      </c>
      <c r="P1" s="133"/>
      <c r="Q1" s="133" t="s">
        <v>9</v>
      </c>
      <c r="R1" s="133"/>
      <c r="S1" s="133" t="s">
        <v>10</v>
      </c>
      <c r="T1" s="133"/>
      <c r="U1" s="54" t="s">
        <v>274</v>
      </c>
      <c r="V1" s="54"/>
      <c r="W1" s="133" t="s">
        <v>11</v>
      </c>
      <c r="X1" s="133"/>
      <c r="Y1" s="133" t="s">
        <v>12</v>
      </c>
      <c r="Z1" s="133"/>
      <c r="AA1" s="55" t="s">
        <v>268</v>
      </c>
      <c r="AB1" s="55"/>
      <c r="AC1" s="134" t="s">
        <v>148</v>
      </c>
      <c r="AD1" s="135"/>
      <c r="AE1" s="133" t="s">
        <v>13</v>
      </c>
      <c r="AF1" s="133"/>
      <c r="AG1" s="133" t="s">
        <v>14</v>
      </c>
      <c r="AH1" s="133"/>
      <c r="AI1" s="134" t="s">
        <v>84</v>
      </c>
      <c r="AJ1" s="135"/>
      <c r="AK1" s="133" t="s">
        <v>15</v>
      </c>
      <c r="AL1" s="133"/>
      <c r="AM1" s="133" t="s">
        <v>16</v>
      </c>
      <c r="AN1" s="133"/>
      <c r="AO1" s="134" t="s">
        <v>89</v>
      </c>
      <c r="AP1" s="135"/>
      <c r="AQ1" s="133" t="s">
        <v>17</v>
      </c>
      <c r="AR1" s="133"/>
      <c r="AS1" s="133" t="s">
        <v>18</v>
      </c>
      <c r="AT1" s="133"/>
      <c r="AU1" s="133" t="s">
        <v>19</v>
      </c>
      <c r="AV1" s="133"/>
      <c r="AW1" s="133" t="s">
        <v>20</v>
      </c>
      <c r="AX1" s="133"/>
      <c r="AY1" s="133" t="s">
        <v>21</v>
      </c>
      <c r="AZ1" s="133"/>
      <c r="BA1" s="134" t="s">
        <v>87</v>
      </c>
      <c r="BB1" s="135"/>
      <c r="BC1" s="134" t="s">
        <v>90</v>
      </c>
      <c r="BD1" s="135"/>
      <c r="BE1" s="134" t="s">
        <v>77</v>
      </c>
      <c r="BF1" s="135"/>
      <c r="BG1" s="134" t="s">
        <v>291</v>
      </c>
      <c r="BH1" s="135"/>
      <c r="BI1" s="136" t="s">
        <v>22</v>
      </c>
      <c r="BJ1" s="136"/>
      <c r="BK1" s="134" t="s">
        <v>313</v>
      </c>
      <c r="BL1" s="135"/>
      <c r="BM1" s="134" t="s">
        <v>314</v>
      </c>
      <c r="BN1" s="135"/>
      <c r="BO1" s="134" t="s">
        <v>327</v>
      </c>
      <c r="BP1" s="135"/>
      <c r="BQ1" s="134" t="s">
        <v>335</v>
      </c>
      <c r="BR1" s="135"/>
      <c r="BS1" s="134" t="s">
        <v>340</v>
      </c>
      <c r="BT1" s="135"/>
      <c r="BU1" s="134" t="s">
        <v>344</v>
      </c>
      <c r="BV1" s="135"/>
      <c r="BW1" s="134" t="s">
        <v>360</v>
      </c>
      <c r="BX1" s="135"/>
      <c r="BY1" s="134" t="s">
        <v>361</v>
      </c>
      <c r="BZ1" s="135"/>
      <c r="CA1" s="134" t="s">
        <v>362</v>
      </c>
      <c r="CB1" s="135"/>
      <c r="CC1" s="134" t="s">
        <v>363</v>
      </c>
      <c r="CD1" s="135"/>
      <c r="CE1" s="134" t="s">
        <v>364</v>
      </c>
      <c r="CF1" s="135"/>
      <c r="CG1" s="134" t="s">
        <v>365</v>
      </c>
      <c r="CH1" s="135"/>
      <c r="CI1" s="134" t="s">
        <v>366</v>
      </c>
      <c r="CJ1" s="135"/>
      <c r="CK1" s="134" t="s">
        <v>367</v>
      </c>
      <c r="CL1" s="135"/>
      <c r="CM1" s="134" t="s">
        <v>368</v>
      </c>
      <c r="CN1" s="135"/>
      <c r="CO1" s="134" t="s">
        <v>370</v>
      </c>
      <c r="CP1" s="135"/>
      <c r="CQ1" s="134" t="s">
        <v>371</v>
      </c>
      <c r="CR1" s="135"/>
      <c r="CS1" s="134" t="s">
        <v>372</v>
      </c>
      <c r="CT1" s="135"/>
      <c r="CU1" s="134" t="s">
        <v>373</v>
      </c>
      <c r="CV1" s="135"/>
      <c r="CW1" s="54" t="s">
        <v>23</v>
      </c>
      <c r="CX1" s="3" t="s">
        <v>24</v>
      </c>
      <c r="CY1" s="4" t="s">
        <v>25</v>
      </c>
      <c r="CZ1" s="4" t="s">
        <v>26</v>
      </c>
      <c r="DA1" s="4" t="s">
        <v>27</v>
      </c>
      <c r="DB1" s="4" t="s">
        <v>28</v>
      </c>
      <c r="DC1" s="4" t="s">
        <v>29</v>
      </c>
      <c r="DD1" s="4" t="s">
        <v>30</v>
      </c>
      <c r="DE1" s="4" t="s">
        <v>31</v>
      </c>
      <c r="DF1" s="4" t="s">
        <v>32</v>
      </c>
      <c r="DG1" s="4" t="s">
        <v>33</v>
      </c>
      <c r="DH1" s="4" t="s">
        <v>34</v>
      </c>
      <c r="DI1" s="4" t="s">
        <v>35</v>
      </c>
      <c r="DJ1" s="4" t="s">
        <v>36</v>
      </c>
      <c r="DK1" s="4" t="s">
        <v>37</v>
      </c>
      <c r="DL1" s="4" t="s">
        <v>38</v>
      </c>
      <c r="DM1" s="4" t="s">
        <v>39</v>
      </c>
      <c r="DN1" s="4" t="s">
        <v>40</v>
      </c>
      <c r="DO1" s="4" t="s">
        <v>41</v>
      </c>
      <c r="DP1" s="4" t="s">
        <v>42</v>
      </c>
      <c r="DQ1" s="4" t="s">
        <v>43</v>
      </c>
      <c r="DR1" s="4" t="s">
        <v>44</v>
      </c>
      <c r="DS1" s="4" t="s">
        <v>45</v>
      </c>
      <c r="DT1" s="4" t="s">
        <v>46</v>
      </c>
      <c r="DU1" s="4" t="s">
        <v>47</v>
      </c>
      <c r="DV1" s="4" t="s">
        <v>48</v>
      </c>
      <c r="DW1" s="4" t="s">
        <v>49</v>
      </c>
      <c r="DX1" s="4" t="s">
        <v>50</v>
      </c>
      <c r="DY1" s="4" t="s">
        <v>51</v>
      </c>
      <c r="DZ1" s="4" t="s">
        <v>52</v>
      </c>
      <c r="EA1" s="5" t="s">
        <v>53</v>
      </c>
      <c r="EB1" s="4" t="s">
        <v>54</v>
      </c>
      <c r="EC1" s="4" t="s">
        <v>55</v>
      </c>
    </row>
    <row r="2" spans="1:133">
      <c r="A2" s="10"/>
      <c r="B2" s="1"/>
      <c r="C2" s="1"/>
      <c r="D2" s="2"/>
      <c r="E2" s="6" t="s">
        <v>56</v>
      </c>
      <c r="F2" s="12" t="s">
        <v>57</v>
      </c>
      <c r="G2" s="6" t="s">
        <v>56</v>
      </c>
      <c r="H2" s="12" t="s">
        <v>57</v>
      </c>
      <c r="I2" s="6" t="s">
        <v>56</v>
      </c>
      <c r="J2" s="12" t="s">
        <v>57</v>
      </c>
      <c r="K2" s="6" t="s">
        <v>56</v>
      </c>
      <c r="L2" s="12" t="s">
        <v>57</v>
      </c>
      <c r="M2" s="6" t="s">
        <v>56</v>
      </c>
      <c r="N2" s="12" t="s">
        <v>57</v>
      </c>
      <c r="O2" s="6" t="s">
        <v>56</v>
      </c>
      <c r="P2" s="12" t="s">
        <v>57</v>
      </c>
      <c r="Q2" s="6" t="s">
        <v>56</v>
      </c>
      <c r="R2" s="12" t="s">
        <v>57</v>
      </c>
      <c r="S2" s="6" t="s">
        <v>56</v>
      </c>
      <c r="T2" s="12" t="s">
        <v>57</v>
      </c>
      <c r="U2" s="6" t="s">
        <v>56</v>
      </c>
      <c r="V2" s="12" t="s">
        <v>57</v>
      </c>
      <c r="W2" s="6" t="s">
        <v>56</v>
      </c>
      <c r="X2" s="12" t="s">
        <v>57</v>
      </c>
      <c r="Y2" s="6" t="s">
        <v>56</v>
      </c>
      <c r="Z2" s="12" t="s">
        <v>57</v>
      </c>
      <c r="AA2" s="6" t="s">
        <v>56</v>
      </c>
      <c r="AB2" s="12" t="s">
        <v>57</v>
      </c>
      <c r="AC2" s="6" t="s">
        <v>56</v>
      </c>
      <c r="AD2" s="12" t="s">
        <v>57</v>
      </c>
      <c r="AE2" s="6" t="s">
        <v>56</v>
      </c>
      <c r="AF2" s="12" t="s">
        <v>57</v>
      </c>
      <c r="AG2" s="6" t="s">
        <v>56</v>
      </c>
      <c r="AH2" s="12" t="s">
        <v>57</v>
      </c>
      <c r="AI2" s="6" t="s">
        <v>56</v>
      </c>
      <c r="AJ2" s="12" t="s">
        <v>57</v>
      </c>
      <c r="AK2" s="6" t="s">
        <v>56</v>
      </c>
      <c r="AL2" s="12" t="s">
        <v>57</v>
      </c>
      <c r="AM2" s="6" t="s">
        <v>56</v>
      </c>
      <c r="AN2" s="12" t="s">
        <v>57</v>
      </c>
      <c r="AO2" s="6" t="s">
        <v>56</v>
      </c>
      <c r="AP2" s="12" t="s">
        <v>57</v>
      </c>
      <c r="AQ2" s="6" t="s">
        <v>56</v>
      </c>
      <c r="AR2" s="12" t="s">
        <v>57</v>
      </c>
      <c r="AS2" s="6" t="s">
        <v>56</v>
      </c>
      <c r="AT2" s="12" t="s">
        <v>57</v>
      </c>
      <c r="AU2" s="6" t="s">
        <v>56</v>
      </c>
      <c r="AV2" s="12" t="s">
        <v>57</v>
      </c>
      <c r="AW2" s="6" t="s">
        <v>56</v>
      </c>
      <c r="AX2" s="12" t="s">
        <v>57</v>
      </c>
      <c r="AY2" s="6" t="s">
        <v>56</v>
      </c>
      <c r="AZ2" s="12" t="s">
        <v>57</v>
      </c>
      <c r="BA2" s="6" t="s">
        <v>56</v>
      </c>
      <c r="BB2" s="12" t="s">
        <v>57</v>
      </c>
      <c r="BC2" s="6" t="s">
        <v>56</v>
      </c>
      <c r="BD2" s="12" t="s">
        <v>57</v>
      </c>
      <c r="BE2" s="6" t="s">
        <v>56</v>
      </c>
      <c r="BF2" s="12" t="s">
        <v>57</v>
      </c>
      <c r="BG2" s="6" t="s">
        <v>56</v>
      </c>
      <c r="BH2" s="12" t="s">
        <v>57</v>
      </c>
      <c r="BI2" s="6" t="s">
        <v>56</v>
      </c>
      <c r="BJ2" s="12" t="s">
        <v>57</v>
      </c>
      <c r="BK2" s="6" t="s">
        <v>56</v>
      </c>
      <c r="BL2" s="12" t="s">
        <v>57</v>
      </c>
      <c r="BM2" s="6" t="s">
        <v>56</v>
      </c>
      <c r="BN2" s="12" t="s">
        <v>57</v>
      </c>
      <c r="BO2" s="6" t="s">
        <v>56</v>
      </c>
      <c r="BP2" s="12" t="s">
        <v>57</v>
      </c>
      <c r="BQ2" s="6" t="s">
        <v>56</v>
      </c>
      <c r="BR2" s="12" t="s">
        <v>57</v>
      </c>
      <c r="BS2" s="6" t="s">
        <v>56</v>
      </c>
      <c r="BT2" s="12" t="s">
        <v>57</v>
      </c>
      <c r="BU2" s="6" t="s">
        <v>56</v>
      </c>
      <c r="BV2" s="12" t="s">
        <v>57</v>
      </c>
      <c r="BW2" s="6" t="s">
        <v>56</v>
      </c>
      <c r="BX2" s="12" t="s">
        <v>57</v>
      </c>
      <c r="BY2" s="6" t="s">
        <v>56</v>
      </c>
      <c r="BZ2" s="12" t="s">
        <v>57</v>
      </c>
      <c r="CA2" s="6" t="s">
        <v>56</v>
      </c>
      <c r="CB2" s="12" t="s">
        <v>57</v>
      </c>
      <c r="CC2" s="6" t="s">
        <v>56</v>
      </c>
      <c r="CD2" s="12" t="s">
        <v>57</v>
      </c>
      <c r="CE2" s="6" t="s">
        <v>56</v>
      </c>
      <c r="CF2" s="12" t="s">
        <v>57</v>
      </c>
      <c r="CG2" s="6" t="s">
        <v>56</v>
      </c>
      <c r="CH2" s="12" t="s">
        <v>57</v>
      </c>
      <c r="CI2" s="6" t="s">
        <v>56</v>
      </c>
      <c r="CJ2" s="12" t="s">
        <v>57</v>
      </c>
      <c r="CK2" s="6" t="s">
        <v>56</v>
      </c>
      <c r="CL2" s="12" t="s">
        <v>57</v>
      </c>
      <c r="CM2" s="6" t="s">
        <v>56</v>
      </c>
      <c r="CN2" s="12" t="s">
        <v>57</v>
      </c>
      <c r="CO2" s="6" t="s">
        <v>56</v>
      </c>
      <c r="CP2" s="12" t="s">
        <v>57</v>
      </c>
      <c r="CQ2" s="6" t="s">
        <v>56</v>
      </c>
      <c r="CR2" s="12" t="s">
        <v>57</v>
      </c>
      <c r="CS2" s="6" t="s">
        <v>56</v>
      </c>
      <c r="CT2" s="12" t="s">
        <v>57</v>
      </c>
      <c r="CU2" s="6" t="s">
        <v>56</v>
      </c>
      <c r="CV2" s="12" t="s">
        <v>57</v>
      </c>
      <c r="DZ2" s="6"/>
      <c r="EA2" s="6"/>
      <c r="EB2" s="7"/>
      <c r="EC2" s="7"/>
    </row>
    <row r="3" spans="1:133" ht="31">
      <c r="A3" s="11">
        <v>1</v>
      </c>
      <c r="B3" s="15" t="s">
        <v>71</v>
      </c>
      <c r="C3" s="15" t="s">
        <v>70</v>
      </c>
      <c r="D3" s="16"/>
      <c r="E3" s="6">
        <v>50000</v>
      </c>
      <c r="F3" s="17">
        <v>1500000</v>
      </c>
      <c r="H3" s="6"/>
      <c r="J3" s="6"/>
      <c r="L3" s="6"/>
      <c r="M3" s="6"/>
      <c r="N3" s="6"/>
      <c r="P3" s="6"/>
      <c r="R3" s="6"/>
      <c r="T3" s="6"/>
      <c r="U3" s="6"/>
      <c r="V3" s="6"/>
      <c r="X3" s="6"/>
      <c r="Z3" s="6"/>
      <c r="AA3" s="6"/>
      <c r="AB3" s="6"/>
      <c r="AC3" s="6"/>
      <c r="AD3" s="6"/>
      <c r="AF3" s="6"/>
      <c r="AH3" s="6"/>
      <c r="AI3" s="6"/>
      <c r="AJ3" s="6"/>
      <c r="AL3" s="6"/>
      <c r="AN3" s="6"/>
      <c r="AO3" s="6"/>
      <c r="AP3" s="6"/>
      <c r="AR3" s="6"/>
      <c r="AT3" s="6"/>
      <c r="AV3" s="6"/>
      <c r="AX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L3" s="17"/>
      <c r="BM3" s="17">
        <v>0</v>
      </c>
      <c r="BN3" s="17">
        <v>0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</row>
    <row r="4" spans="1:133">
      <c r="A4" s="11">
        <v>2</v>
      </c>
      <c r="B4" s="15" t="s">
        <v>73</v>
      </c>
      <c r="C4" s="15" t="s">
        <v>70</v>
      </c>
      <c r="D4" s="16"/>
      <c r="F4" s="17"/>
      <c r="H4" s="6"/>
      <c r="J4" s="6"/>
      <c r="L4" s="6"/>
      <c r="M4" s="6"/>
      <c r="N4" s="6"/>
      <c r="P4" s="6"/>
      <c r="R4" s="6"/>
      <c r="T4" s="6"/>
      <c r="U4" s="6"/>
      <c r="V4" s="6"/>
      <c r="X4" s="6"/>
      <c r="Z4" s="6"/>
      <c r="AA4" s="6"/>
      <c r="AB4" s="6"/>
      <c r="AC4" s="6"/>
      <c r="AD4" s="6"/>
      <c r="AF4" s="6"/>
      <c r="AH4" s="6"/>
      <c r="AI4" s="6"/>
      <c r="AJ4" s="6"/>
      <c r="AL4" s="6"/>
      <c r="AN4" s="6"/>
      <c r="AO4" s="6"/>
      <c r="AP4" s="6"/>
      <c r="AR4" s="6"/>
      <c r="AT4" s="6"/>
      <c r="AV4" s="6"/>
      <c r="AX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L4" s="17"/>
      <c r="BM4" s="17">
        <v>0</v>
      </c>
      <c r="BN4" s="17">
        <v>0</v>
      </c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</row>
    <row r="5" spans="1:133" ht="31">
      <c r="A5" s="11">
        <v>3</v>
      </c>
      <c r="B5" s="15" t="s">
        <v>74</v>
      </c>
      <c r="C5" s="15" t="s">
        <v>70</v>
      </c>
      <c r="D5" s="18">
        <v>31288</v>
      </c>
      <c r="E5" s="6">
        <v>49000</v>
      </c>
      <c r="F5" s="17">
        <v>5851500</v>
      </c>
      <c r="H5" s="6"/>
      <c r="I5" s="56">
        <v>4700</v>
      </c>
      <c r="J5" s="56">
        <v>141000</v>
      </c>
      <c r="L5" s="6"/>
      <c r="M5" s="6"/>
      <c r="N5" s="6"/>
      <c r="P5" s="6"/>
      <c r="R5" s="6"/>
      <c r="T5" s="6"/>
      <c r="U5" s="6"/>
      <c r="V5" s="6"/>
      <c r="X5" s="6"/>
      <c r="Z5" s="6"/>
      <c r="AA5" s="6"/>
      <c r="AB5" s="6"/>
      <c r="AC5" s="6"/>
      <c r="AD5" s="6"/>
      <c r="AF5" s="6"/>
      <c r="AH5" s="6"/>
      <c r="AI5" s="6"/>
      <c r="AJ5" s="6"/>
      <c r="AL5" s="6"/>
      <c r="AN5" s="6"/>
      <c r="AO5" s="6"/>
      <c r="AP5" s="6"/>
      <c r="AR5" s="6"/>
      <c r="AT5" s="6"/>
      <c r="AV5" s="6"/>
      <c r="AX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L5" s="17"/>
      <c r="BM5" s="17">
        <v>0</v>
      </c>
      <c r="BN5" s="17">
        <v>0</v>
      </c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</row>
    <row r="6" spans="1:133">
      <c r="A6" s="11">
        <v>4</v>
      </c>
      <c r="B6" s="15" t="s">
        <v>75</v>
      </c>
      <c r="C6" s="15" t="s">
        <v>70</v>
      </c>
      <c r="D6" s="18">
        <v>30559</v>
      </c>
      <c r="E6" s="6">
        <v>87750.33</v>
      </c>
      <c r="F6" s="17">
        <v>12912347.76</v>
      </c>
      <c r="H6" s="6"/>
      <c r="I6" s="6">
        <v>13000</v>
      </c>
      <c r="J6" s="6">
        <v>520000</v>
      </c>
      <c r="L6" s="6"/>
      <c r="M6" s="6"/>
      <c r="N6" s="6"/>
      <c r="P6" s="6"/>
      <c r="R6" s="6"/>
      <c r="T6" s="6"/>
      <c r="U6" s="6"/>
      <c r="V6" s="6"/>
      <c r="X6" s="6"/>
      <c r="Z6" s="6"/>
      <c r="AA6" s="6"/>
      <c r="AB6" s="6"/>
      <c r="AC6" s="6"/>
      <c r="AD6" s="6"/>
      <c r="AF6" s="6"/>
      <c r="AH6" s="6"/>
      <c r="AI6" s="6"/>
      <c r="AJ6" s="6"/>
      <c r="AL6" s="6"/>
      <c r="AN6" s="6"/>
      <c r="AO6" s="6"/>
      <c r="AP6" s="6"/>
      <c r="AR6" s="6"/>
      <c r="AT6" s="6"/>
      <c r="AV6" s="6"/>
      <c r="AX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L6" s="17"/>
      <c r="BM6" s="17">
        <v>0</v>
      </c>
      <c r="BN6" s="17">
        <v>0</v>
      </c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</row>
    <row r="7" spans="1:133">
      <c r="A7" s="11">
        <v>5</v>
      </c>
      <c r="B7" s="15" t="s">
        <v>76</v>
      </c>
      <c r="C7" s="15" t="s">
        <v>70</v>
      </c>
      <c r="D7" s="19">
        <v>35897</v>
      </c>
      <c r="E7" s="56">
        <v>4467</v>
      </c>
      <c r="F7" s="56">
        <v>670000</v>
      </c>
      <c r="H7" s="6"/>
      <c r="J7" s="6"/>
      <c r="L7" s="6"/>
      <c r="M7" s="6"/>
      <c r="N7" s="6"/>
      <c r="P7" s="6"/>
      <c r="R7" s="6"/>
      <c r="T7" s="6"/>
      <c r="U7" s="6"/>
      <c r="V7" s="6"/>
      <c r="X7" s="6"/>
      <c r="Z7" s="6"/>
      <c r="AA7" s="6"/>
      <c r="AB7" s="6"/>
      <c r="AC7" s="6"/>
      <c r="AD7" s="6"/>
      <c r="AF7" s="6"/>
      <c r="AH7" s="6"/>
      <c r="AI7" s="6"/>
      <c r="AJ7" s="6"/>
      <c r="AL7" s="6"/>
      <c r="AN7" s="6"/>
      <c r="AO7" s="6"/>
      <c r="AP7" s="6"/>
      <c r="AR7" s="6"/>
      <c r="AT7" s="6"/>
      <c r="AV7" s="6"/>
      <c r="AX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L7" s="17"/>
      <c r="BM7" s="17">
        <v>0</v>
      </c>
      <c r="BN7" s="17">
        <v>0</v>
      </c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</row>
    <row r="8" spans="1:133">
      <c r="A8" s="11">
        <v>6</v>
      </c>
      <c r="B8" s="15" t="s">
        <v>79</v>
      </c>
      <c r="C8" s="15" t="s">
        <v>80</v>
      </c>
      <c r="D8" s="16"/>
      <c r="E8" s="6">
        <v>71752.53</v>
      </c>
      <c r="F8" s="17">
        <v>9484327</v>
      </c>
      <c r="H8" s="6"/>
      <c r="I8" s="6">
        <v>28129.09</v>
      </c>
      <c r="J8" s="6">
        <v>924860</v>
      </c>
      <c r="K8" s="6">
        <v>1284.06</v>
      </c>
      <c r="L8" s="6">
        <v>44362.259999999995</v>
      </c>
      <c r="M8" s="6"/>
      <c r="N8" s="6"/>
      <c r="P8" s="6"/>
      <c r="R8" s="6"/>
      <c r="T8" s="6"/>
      <c r="U8" s="6"/>
      <c r="V8" s="6"/>
      <c r="X8" s="6"/>
      <c r="Z8" s="6"/>
      <c r="AA8" s="6"/>
      <c r="AB8" s="6"/>
      <c r="AC8" s="6"/>
      <c r="AD8" s="6"/>
      <c r="AF8" s="6"/>
      <c r="AH8" s="6"/>
      <c r="AI8" s="6"/>
      <c r="AJ8" s="6"/>
      <c r="AL8" s="6"/>
      <c r="AN8" s="6"/>
      <c r="AO8" s="6"/>
      <c r="AP8" s="6"/>
      <c r="AR8" s="6"/>
      <c r="AT8" s="6"/>
      <c r="AV8" s="6"/>
      <c r="AX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L8" s="17"/>
      <c r="BM8" s="17">
        <v>0</v>
      </c>
      <c r="BN8" s="17">
        <v>0</v>
      </c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</row>
    <row r="9" spans="1:133">
      <c r="A9" s="11">
        <v>7</v>
      </c>
      <c r="B9" s="15" t="s">
        <v>81</v>
      </c>
      <c r="C9" s="15" t="s">
        <v>80</v>
      </c>
      <c r="D9" s="16"/>
      <c r="E9" s="6">
        <v>18410.669999999998</v>
      </c>
      <c r="F9" s="17">
        <v>2986666.3899999997</v>
      </c>
      <c r="H9" s="6"/>
      <c r="J9" s="6"/>
      <c r="L9" s="6"/>
      <c r="M9" s="6"/>
      <c r="N9" s="6"/>
      <c r="P9" s="6"/>
      <c r="R9" s="6"/>
      <c r="T9" s="6"/>
      <c r="U9" s="6"/>
      <c r="V9" s="6"/>
      <c r="X9" s="6"/>
      <c r="Z9" s="6"/>
      <c r="AA9" s="6"/>
      <c r="AB9" s="6"/>
      <c r="AC9" s="6"/>
      <c r="AD9" s="6"/>
      <c r="AF9" s="6"/>
      <c r="AH9" s="6"/>
      <c r="AI9" s="6"/>
      <c r="AJ9" s="6"/>
      <c r="AL9" s="6"/>
      <c r="AN9" s="6"/>
      <c r="AO9" s="6"/>
      <c r="AP9" s="6"/>
      <c r="AR9" s="6"/>
      <c r="AT9" s="6"/>
      <c r="AV9" s="6"/>
      <c r="AX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L9" s="17"/>
      <c r="BM9" s="17">
        <v>0</v>
      </c>
      <c r="BN9" s="17">
        <v>0</v>
      </c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</row>
    <row r="10" spans="1:133">
      <c r="A10" s="11">
        <v>8</v>
      </c>
      <c r="B10" s="15" t="s">
        <v>82</v>
      </c>
      <c r="C10" s="15" t="s">
        <v>80</v>
      </c>
      <c r="D10" s="16"/>
      <c r="F10" s="17">
        <v>10502303</v>
      </c>
      <c r="H10" s="6"/>
      <c r="I10" s="6">
        <v>18675.688000000002</v>
      </c>
      <c r="J10" s="6">
        <v>625405.5</v>
      </c>
      <c r="L10" s="6"/>
      <c r="M10" s="6"/>
      <c r="N10" s="6"/>
      <c r="P10" s="6"/>
      <c r="R10" s="6"/>
      <c r="T10" s="6"/>
      <c r="U10" s="6"/>
      <c r="V10" s="6"/>
      <c r="X10" s="6"/>
      <c r="Z10" s="6"/>
      <c r="AA10" s="6"/>
      <c r="AB10" s="6"/>
      <c r="AC10" s="6"/>
      <c r="AD10" s="6"/>
      <c r="AF10" s="6"/>
      <c r="AH10" s="6"/>
      <c r="AI10" s="6"/>
      <c r="AJ10" s="6"/>
      <c r="AL10" s="6"/>
      <c r="AN10" s="6"/>
      <c r="AO10" s="6"/>
      <c r="AP10" s="6"/>
      <c r="AR10" s="6"/>
      <c r="AT10" s="6"/>
      <c r="AV10" s="6"/>
      <c r="AX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L10" s="17"/>
      <c r="BM10" s="17">
        <v>0</v>
      </c>
      <c r="BN10" s="17">
        <v>0</v>
      </c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</row>
    <row r="11" spans="1:133">
      <c r="A11" s="11">
        <v>9</v>
      </c>
      <c r="B11" s="15" t="s">
        <v>83</v>
      </c>
      <c r="C11" s="15" t="s">
        <v>80</v>
      </c>
      <c r="D11" s="16"/>
      <c r="F11" s="17"/>
      <c r="H11" s="6"/>
      <c r="J11" s="6"/>
      <c r="L11" s="6"/>
      <c r="M11" s="6"/>
      <c r="N11" s="6"/>
      <c r="P11" s="6"/>
      <c r="R11" s="6"/>
      <c r="T11" s="6"/>
      <c r="U11" s="6"/>
      <c r="V11" s="6"/>
      <c r="X11" s="6"/>
      <c r="Z11" s="6"/>
      <c r="AA11" s="6"/>
      <c r="AB11" s="6"/>
      <c r="AC11" s="6"/>
      <c r="AD11" s="6"/>
      <c r="AF11" s="6"/>
      <c r="AH11" s="6"/>
      <c r="AI11" s="6">
        <v>2799.96</v>
      </c>
      <c r="AJ11" s="6">
        <v>210000</v>
      </c>
      <c r="AL11" s="6"/>
      <c r="AN11" s="6"/>
      <c r="AO11" s="6"/>
      <c r="AP11" s="6"/>
      <c r="AR11" s="6"/>
      <c r="AT11" s="6"/>
      <c r="AV11" s="6"/>
      <c r="AX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L11" s="17"/>
      <c r="BM11" s="17">
        <v>0</v>
      </c>
      <c r="BN11" s="17">
        <v>0</v>
      </c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</row>
    <row r="12" spans="1:133">
      <c r="A12" s="11">
        <v>10</v>
      </c>
      <c r="B12" s="15" t="s">
        <v>85</v>
      </c>
      <c r="C12" s="15" t="s">
        <v>80</v>
      </c>
      <c r="D12" s="16"/>
      <c r="F12" s="17"/>
      <c r="H12" s="6"/>
      <c r="J12" s="6"/>
      <c r="L12" s="6"/>
      <c r="M12" s="6"/>
      <c r="N12" s="6"/>
      <c r="P12" s="6"/>
      <c r="R12" s="6"/>
      <c r="T12" s="6"/>
      <c r="U12" s="6"/>
      <c r="V12" s="6"/>
      <c r="X12" s="6"/>
      <c r="Z12" s="6"/>
      <c r="AA12" s="6"/>
      <c r="AB12" s="6"/>
      <c r="AC12" s="6"/>
      <c r="AD12" s="6"/>
      <c r="AF12" s="6"/>
      <c r="AH12" s="6"/>
      <c r="AI12" s="6">
        <v>2373.3200000000002</v>
      </c>
      <c r="AJ12" s="6">
        <v>178000</v>
      </c>
      <c r="AL12" s="6"/>
      <c r="AN12" s="6"/>
      <c r="AO12" s="6"/>
      <c r="AP12" s="6"/>
      <c r="AR12" s="6"/>
      <c r="AT12" s="6"/>
      <c r="AV12" s="6"/>
      <c r="AX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L12" s="17"/>
      <c r="BM12" s="17">
        <v>0</v>
      </c>
      <c r="BN12" s="17">
        <v>0</v>
      </c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</row>
    <row r="13" spans="1:133">
      <c r="A13" s="11">
        <v>11</v>
      </c>
      <c r="B13" s="15" t="s">
        <v>95</v>
      </c>
      <c r="C13" s="15" t="s">
        <v>80</v>
      </c>
      <c r="D13" s="16"/>
      <c r="F13" s="17"/>
      <c r="H13" s="6"/>
      <c r="I13" s="57">
        <v>2279.2399999999998</v>
      </c>
      <c r="J13" s="57">
        <v>68377.3</v>
      </c>
      <c r="L13" s="6"/>
      <c r="M13" s="6"/>
      <c r="N13" s="6"/>
      <c r="P13" s="6"/>
      <c r="R13" s="6"/>
      <c r="T13" s="6"/>
      <c r="U13" s="6"/>
      <c r="V13" s="6"/>
      <c r="X13" s="6"/>
      <c r="Z13" s="6"/>
      <c r="AA13" s="6"/>
      <c r="AB13" s="6"/>
      <c r="AC13" s="6"/>
      <c r="AD13" s="6"/>
      <c r="AF13" s="6"/>
      <c r="AH13" s="6"/>
      <c r="AI13" s="6"/>
      <c r="AJ13" s="6"/>
      <c r="AL13" s="6"/>
      <c r="AN13" s="6"/>
      <c r="AO13" s="6"/>
      <c r="AP13" s="6"/>
      <c r="AR13" s="6"/>
      <c r="AT13" s="6"/>
      <c r="AV13" s="6"/>
      <c r="AX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L13" s="17"/>
      <c r="BM13" s="17">
        <v>0</v>
      </c>
      <c r="BN13" s="17">
        <v>0</v>
      </c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</row>
    <row r="14" spans="1:133">
      <c r="A14" s="11">
        <v>12</v>
      </c>
      <c r="B14" s="15" t="s">
        <v>99</v>
      </c>
      <c r="C14" s="15" t="s">
        <v>105</v>
      </c>
      <c r="D14" s="22" t="s">
        <v>128</v>
      </c>
      <c r="F14" s="17"/>
      <c r="H14" s="6"/>
      <c r="I14" s="57">
        <v>105255</v>
      </c>
      <c r="J14" s="57">
        <v>3234000</v>
      </c>
      <c r="L14" s="6"/>
      <c r="M14" s="6"/>
      <c r="N14" s="6"/>
      <c r="P14" s="6"/>
      <c r="R14" s="6"/>
      <c r="T14" s="6"/>
      <c r="U14" s="6"/>
      <c r="V14" s="6"/>
      <c r="X14" s="6"/>
      <c r="Z14" s="6"/>
      <c r="AA14" s="6"/>
      <c r="AB14" s="6"/>
      <c r="AC14" s="6"/>
      <c r="AD14" s="6"/>
      <c r="AF14" s="6"/>
      <c r="AH14" s="6"/>
      <c r="AI14" s="6"/>
      <c r="AJ14" s="6"/>
      <c r="AL14" s="6"/>
      <c r="AN14" s="6"/>
      <c r="AO14" s="6"/>
      <c r="AP14" s="6"/>
      <c r="AR14" s="6"/>
      <c r="AT14" s="6"/>
      <c r="AV14" s="6"/>
      <c r="AX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L14" s="17"/>
      <c r="BM14" s="17">
        <v>0</v>
      </c>
      <c r="BN14" s="17">
        <v>0</v>
      </c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</row>
    <row r="15" spans="1:133" ht="31">
      <c r="A15" s="11">
        <v>13</v>
      </c>
      <c r="B15" s="15" t="s">
        <v>100</v>
      </c>
      <c r="C15" s="15" t="s">
        <v>105</v>
      </c>
      <c r="D15" s="16" t="s">
        <v>129</v>
      </c>
      <c r="F15" s="17"/>
      <c r="H15" s="6"/>
      <c r="I15" s="57">
        <v>519116.25</v>
      </c>
      <c r="J15" s="57">
        <v>18081710</v>
      </c>
      <c r="L15" s="6"/>
      <c r="M15" s="6"/>
      <c r="N15" s="6"/>
      <c r="P15" s="6"/>
      <c r="R15" s="6"/>
      <c r="T15" s="6"/>
      <c r="U15" s="6"/>
      <c r="V15" s="6"/>
      <c r="X15" s="6"/>
      <c r="Z15" s="6"/>
      <c r="AA15" s="6"/>
      <c r="AB15" s="6"/>
      <c r="AC15" s="6"/>
      <c r="AD15" s="6"/>
      <c r="AF15" s="6"/>
      <c r="AH15" s="6"/>
      <c r="AI15" s="6"/>
      <c r="AJ15" s="6"/>
      <c r="AL15" s="6"/>
      <c r="AN15" s="6"/>
      <c r="AO15" s="6"/>
      <c r="AP15" s="6"/>
      <c r="AR15" s="6"/>
      <c r="AT15" s="6"/>
      <c r="AV15" s="6"/>
      <c r="AX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L15" s="17"/>
      <c r="BM15" s="17">
        <v>0</v>
      </c>
      <c r="BN15" s="17">
        <v>0</v>
      </c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</row>
    <row r="16" spans="1:133">
      <c r="A16" s="11">
        <v>14</v>
      </c>
      <c r="B16" s="15" t="s">
        <v>101</v>
      </c>
      <c r="C16" s="15" t="s">
        <v>105</v>
      </c>
      <c r="D16" s="22" t="s">
        <v>130</v>
      </c>
      <c r="F16" s="17"/>
      <c r="H16" s="6"/>
      <c r="I16" s="57">
        <v>23.332999999999998</v>
      </c>
      <c r="J16" s="57">
        <v>700000</v>
      </c>
      <c r="L16" s="6"/>
      <c r="M16" s="6"/>
      <c r="N16" s="6"/>
      <c r="P16" s="6"/>
      <c r="R16" s="6"/>
      <c r="T16" s="6"/>
      <c r="U16" s="6"/>
      <c r="V16" s="6"/>
      <c r="X16" s="6"/>
      <c r="Z16" s="6"/>
      <c r="AA16" s="6"/>
      <c r="AB16" s="6"/>
      <c r="AC16" s="6"/>
      <c r="AD16" s="6"/>
      <c r="AF16" s="6"/>
      <c r="AH16" s="6"/>
      <c r="AI16" s="6"/>
      <c r="AJ16" s="6"/>
      <c r="AL16" s="6"/>
      <c r="AN16" s="6"/>
      <c r="AO16" s="6"/>
      <c r="AP16" s="6"/>
      <c r="AR16" s="6"/>
      <c r="AT16" s="6"/>
      <c r="AV16" s="6"/>
      <c r="AX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L16" s="17"/>
      <c r="BM16" s="17">
        <v>0</v>
      </c>
      <c r="BN16" s="17">
        <v>0</v>
      </c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</row>
    <row r="17" spans="1:95">
      <c r="A17" s="11">
        <v>15</v>
      </c>
      <c r="B17" s="15" t="s">
        <v>102</v>
      </c>
      <c r="C17" s="15" t="s">
        <v>105</v>
      </c>
      <c r="D17" s="22" t="s">
        <v>131</v>
      </c>
      <c r="F17" s="17"/>
      <c r="H17" s="6"/>
      <c r="I17" s="58">
        <v>16.666</v>
      </c>
      <c r="J17" s="59">
        <v>500000</v>
      </c>
      <c r="L17" s="6"/>
      <c r="M17" s="6"/>
      <c r="N17" s="6"/>
      <c r="P17" s="6"/>
      <c r="R17" s="6"/>
      <c r="T17" s="6"/>
      <c r="U17" s="6"/>
      <c r="V17" s="6"/>
      <c r="X17" s="6"/>
      <c r="Z17" s="6"/>
      <c r="AA17" s="6"/>
      <c r="AB17" s="6"/>
      <c r="AC17" s="6"/>
      <c r="AD17" s="6"/>
      <c r="AF17" s="6"/>
      <c r="AH17" s="6"/>
      <c r="AI17" s="6"/>
      <c r="AJ17" s="6"/>
      <c r="AL17" s="6"/>
      <c r="AN17" s="6"/>
      <c r="AO17" s="6"/>
      <c r="AP17" s="6"/>
      <c r="AR17" s="6"/>
      <c r="AT17" s="6"/>
      <c r="AV17" s="6"/>
      <c r="AX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L17" s="17"/>
      <c r="BM17" s="17">
        <v>0</v>
      </c>
      <c r="BN17" s="17">
        <v>0</v>
      </c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</row>
    <row r="18" spans="1:95">
      <c r="A18" s="11">
        <v>16</v>
      </c>
      <c r="B18" s="15" t="s">
        <v>103</v>
      </c>
      <c r="C18" s="15" t="s">
        <v>105</v>
      </c>
      <c r="D18" s="22" t="s">
        <v>132</v>
      </c>
      <c r="F18" s="17"/>
      <c r="H18" s="6"/>
      <c r="I18" s="57">
        <v>11336.665999999999</v>
      </c>
      <c r="J18" s="57">
        <v>3050000</v>
      </c>
      <c r="L18" s="6"/>
      <c r="M18" s="6"/>
      <c r="N18" s="6"/>
      <c r="P18" s="6"/>
      <c r="R18" s="6"/>
      <c r="T18" s="6"/>
      <c r="U18" s="6"/>
      <c r="V18" s="6"/>
      <c r="X18" s="6"/>
      <c r="Z18" s="6"/>
      <c r="AA18" s="6"/>
      <c r="AB18" s="6"/>
      <c r="AC18" s="6"/>
      <c r="AD18" s="6"/>
      <c r="AF18" s="6"/>
      <c r="AH18" s="6"/>
      <c r="AI18" s="6"/>
      <c r="AJ18" s="6"/>
      <c r="AL18" s="6"/>
      <c r="AN18" s="6"/>
      <c r="AO18" s="6"/>
      <c r="AP18" s="6"/>
      <c r="AR18" s="6"/>
      <c r="AT18" s="6"/>
      <c r="AV18" s="6"/>
      <c r="AX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L18" s="17"/>
      <c r="BM18" s="17">
        <v>0</v>
      </c>
      <c r="BN18" s="17">
        <v>0</v>
      </c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</row>
    <row r="19" spans="1:95" ht="31">
      <c r="A19" s="11">
        <v>17</v>
      </c>
      <c r="B19" s="15" t="s">
        <v>114</v>
      </c>
      <c r="C19" s="15" t="s">
        <v>105</v>
      </c>
      <c r="D19" s="16"/>
      <c r="F19" s="17"/>
      <c r="H19" s="6"/>
      <c r="I19" s="58">
        <v>33.332999999999998</v>
      </c>
      <c r="J19" s="59">
        <v>1000000</v>
      </c>
      <c r="L19" s="6"/>
      <c r="M19" s="6"/>
      <c r="N19" s="6"/>
      <c r="P19" s="6"/>
      <c r="R19" s="6"/>
      <c r="T19" s="6"/>
      <c r="U19" s="6"/>
      <c r="V19" s="6"/>
      <c r="X19" s="6"/>
      <c r="Z19" s="6"/>
      <c r="AA19" s="6"/>
      <c r="AB19" s="6"/>
      <c r="AC19" s="6"/>
      <c r="AD19" s="6"/>
      <c r="AF19" s="6"/>
      <c r="AH19" s="6"/>
      <c r="AI19" s="6"/>
      <c r="AJ19" s="6"/>
      <c r="AL19" s="6"/>
      <c r="AN19" s="6"/>
      <c r="AO19" s="6"/>
      <c r="AP19" s="6"/>
      <c r="AR19" s="6"/>
      <c r="AT19" s="6"/>
      <c r="AV19" s="6"/>
      <c r="AX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L19" s="17"/>
      <c r="BM19" s="17">
        <v>0</v>
      </c>
      <c r="BN19" s="17">
        <v>0</v>
      </c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</row>
    <row r="20" spans="1:95">
      <c r="A20" s="11">
        <v>18</v>
      </c>
      <c r="B20" s="15" t="s">
        <v>117</v>
      </c>
      <c r="C20" s="15" t="s">
        <v>105</v>
      </c>
      <c r="D20" s="16"/>
      <c r="F20" s="17"/>
      <c r="H20" s="6"/>
      <c r="I20" s="58">
        <v>83.332999999999998</v>
      </c>
      <c r="J20" s="59">
        <v>2500000</v>
      </c>
      <c r="L20" s="6"/>
      <c r="M20" s="6"/>
      <c r="N20" s="6"/>
      <c r="P20" s="6"/>
      <c r="R20" s="6"/>
      <c r="T20" s="6"/>
      <c r="U20" s="6"/>
      <c r="V20" s="6"/>
      <c r="X20" s="6"/>
      <c r="Z20" s="6"/>
      <c r="AA20" s="6"/>
      <c r="AB20" s="6"/>
      <c r="AC20" s="6"/>
      <c r="AD20" s="6"/>
      <c r="AF20" s="6"/>
      <c r="AH20" s="6"/>
      <c r="AI20" s="6"/>
      <c r="AJ20" s="6"/>
      <c r="AL20" s="6"/>
      <c r="AN20" s="6"/>
      <c r="AO20" s="6"/>
      <c r="AP20" s="6"/>
      <c r="AR20" s="6"/>
      <c r="AT20" s="6"/>
      <c r="AV20" s="6"/>
      <c r="AX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L20" s="17"/>
      <c r="BM20" s="17">
        <v>0</v>
      </c>
      <c r="BN20" s="17">
        <v>0</v>
      </c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</row>
    <row r="21" spans="1:95">
      <c r="A21" s="11">
        <v>19</v>
      </c>
      <c r="B21" s="15" t="s">
        <v>133</v>
      </c>
      <c r="C21" s="15" t="s">
        <v>134</v>
      </c>
      <c r="D21" s="16"/>
      <c r="E21" s="6">
        <v>51644</v>
      </c>
      <c r="F21" s="17">
        <v>6972325</v>
      </c>
      <c r="H21" s="6"/>
      <c r="I21" s="57"/>
      <c r="J21" s="57"/>
      <c r="L21" s="6"/>
      <c r="M21" s="6"/>
      <c r="N21" s="6"/>
      <c r="P21" s="6"/>
      <c r="R21" s="6"/>
      <c r="T21" s="6"/>
      <c r="U21" s="6"/>
      <c r="V21" s="6"/>
      <c r="X21" s="6"/>
      <c r="Z21" s="6"/>
      <c r="AA21" s="6"/>
      <c r="AB21" s="6"/>
      <c r="AC21" s="6"/>
      <c r="AD21" s="6"/>
      <c r="AF21" s="6"/>
      <c r="AH21" s="6"/>
      <c r="AI21" s="6"/>
      <c r="AJ21" s="6"/>
      <c r="AL21" s="6"/>
      <c r="AN21" s="6"/>
      <c r="AO21" s="6"/>
      <c r="AP21" s="6"/>
      <c r="AR21" s="6"/>
      <c r="AT21" s="6"/>
      <c r="AV21" s="6"/>
      <c r="AX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L21" s="17"/>
      <c r="BM21" s="17">
        <v>0</v>
      </c>
      <c r="BN21" s="17">
        <v>0</v>
      </c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</row>
    <row r="22" spans="1:95">
      <c r="A22" s="11">
        <v>20</v>
      </c>
      <c r="B22" s="15" t="s">
        <v>135</v>
      </c>
      <c r="C22" s="15" t="s">
        <v>134</v>
      </c>
      <c r="D22" s="16"/>
      <c r="F22" s="17"/>
      <c r="H22" s="6"/>
      <c r="I22" s="57"/>
      <c r="J22" s="57"/>
      <c r="L22" s="6"/>
      <c r="M22" s="6"/>
      <c r="N22" s="6"/>
      <c r="P22" s="6"/>
      <c r="R22" s="6"/>
      <c r="T22" s="6"/>
      <c r="U22" s="6"/>
      <c r="V22" s="6"/>
      <c r="X22" s="6"/>
      <c r="Y22" s="6">
        <v>5.2799999999999994</v>
      </c>
      <c r="Z22" s="6">
        <v>319800</v>
      </c>
      <c r="AA22" s="6"/>
      <c r="AB22" s="6"/>
      <c r="AC22" s="6"/>
      <c r="AD22" s="6"/>
      <c r="AF22" s="6"/>
      <c r="AH22" s="6"/>
      <c r="AI22" s="6"/>
      <c r="AJ22" s="6"/>
      <c r="AL22" s="6"/>
      <c r="AN22" s="6"/>
      <c r="AO22" s="6"/>
      <c r="AP22" s="6"/>
      <c r="AR22" s="6"/>
      <c r="AT22" s="6"/>
      <c r="AV22" s="6"/>
      <c r="AX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L22" s="17"/>
      <c r="BM22" s="17">
        <v>0</v>
      </c>
      <c r="BN22" s="17">
        <v>0</v>
      </c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</row>
    <row r="23" spans="1:95">
      <c r="A23" s="11">
        <v>21</v>
      </c>
      <c r="B23" s="15" t="s">
        <v>63</v>
      </c>
      <c r="C23" s="15" t="s">
        <v>134</v>
      </c>
      <c r="D23" s="16"/>
      <c r="E23" s="6">
        <v>22659</v>
      </c>
      <c r="F23" s="17">
        <v>4630000</v>
      </c>
      <c r="H23" s="6"/>
      <c r="I23" s="57"/>
      <c r="J23" s="57"/>
      <c r="L23" s="6"/>
      <c r="M23" s="6"/>
      <c r="N23" s="6"/>
      <c r="P23" s="6"/>
      <c r="R23" s="6"/>
      <c r="T23" s="6"/>
      <c r="U23" s="6"/>
      <c r="V23" s="6"/>
      <c r="X23" s="6"/>
      <c r="Z23" s="6"/>
      <c r="AA23" s="6"/>
      <c r="AB23" s="6"/>
      <c r="AC23" s="6"/>
      <c r="AD23" s="6"/>
      <c r="AF23" s="6"/>
      <c r="AH23" s="6"/>
      <c r="AI23" s="6"/>
      <c r="AJ23" s="6"/>
      <c r="AL23" s="6"/>
      <c r="AN23" s="6"/>
      <c r="AO23" s="6"/>
      <c r="AP23" s="6"/>
      <c r="AR23" s="6"/>
      <c r="AT23" s="6"/>
      <c r="AV23" s="6"/>
      <c r="AX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L23" s="17"/>
      <c r="BM23" s="17">
        <v>0</v>
      </c>
      <c r="BN23" s="17">
        <v>0</v>
      </c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</row>
    <row r="24" spans="1:95">
      <c r="A24" s="11">
        <v>22</v>
      </c>
      <c r="B24" s="15" t="s">
        <v>139</v>
      </c>
      <c r="C24" s="15" t="s">
        <v>142</v>
      </c>
      <c r="D24" s="16" t="s">
        <v>66</v>
      </c>
      <c r="F24" s="17"/>
      <c r="H24" s="6"/>
      <c r="I24" s="57">
        <v>63636</v>
      </c>
      <c r="J24" s="57">
        <v>36540480</v>
      </c>
      <c r="L24" s="6"/>
      <c r="M24" s="6"/>
      <c r="N24" s="6"/>
      <c r="P24" s="6"/>
      <c r="R24" s="6"/>
      <c r="T24" s="6"/>
      <c r="U24" s="6"/>
      <c r="V24" s="6"/>
      <c r="X24" s="6"/>
      <c r="Z24" s="6"/>
      <c r="AA24" s="6"/>
      <c r="AB24" s="6"/>
      <c r="AC24" s="6"/>
      <c r="AD24" s="6"/>
      <c r="AF24" s="6"/>
      <c r="AH24" s="6"/>
      <c r="AI24" s="6"/>
      <c r="AJ24" s="6"/>
      <c r="AL24" s="6"/>
      <c r="AN24" s="6"/>
      <c r="AO24" s="6"/>
      <c r="AP24" s="6"/>
      <c r="AR24" s="6"/>
      <c r="AT24" s="6"/>
      <c r="AV24" s="6"/>
      <c r="AX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L24" s="17"/>
      <c r="BM24" s="17">
        <v>0</v>
      </c>
      <c r="BN24" s="17">
        <v>0</v>
      </c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</row>
    <row r="25" spans="1:95" ht="16.5">
      <c r="A25" s="11">
        <v>23</v>
      </c>
      <c r="B25" s="15" t="s">
        <v>79</v>
      </c>
      <c r="C25" s="15" t="s">
        <v>142</v>
      </c>
      <c r="D25" s="16"/>
      <c r="F25" s="17"/>
      <c r="H25" s="6"/>
      <c r="I25" s="60">
        <v>21692.42</v>
      </c>
      <c r="J25" s="60">
        <v>462424</v>
      </c>
      <c r="L25" s="6"/>
      <c r="M25" s="6"/>
      <c r="N25" s="6"/>
      <c r="P25" s="6"/>
      <c r="R25" s="6"/>
      <c r="T25" s="6"/>
      <c r="U25" s="6"/>
      <c r="V25" s="6"/>
      <c r="X25" s="6"/>
      <c r="Z25" s="6"/>
      <c r="AA25" s="6"/>
      <c r="AB25" s="6"/>
      <c r="AC25" s="6"/>
      <c r="AD25" s="6"/>
      <c r="AF25" s="6"/>
      <c r="AH25" s="6"/>
      <c r="AI25" s="6"/>
      <c r="AJ25" s="6"/>
      <c r="AL25" s="6"/>
      <c r="AN25" s="6"/>
      <c r="AO25" s="6"/>
      <c r="AP25" s="6"/>
      <c r="AR25" s="6"/>
      <c r="AT25" s="6"/>
      <c r="AV25" s="6"/>
      <c r="AX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L25" s="17"/>
      <c r="BM25" s="17">
        <v>0</v>
      </c>
      <c r="BN25" s="17">
        <v>0</v>
      </c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</row>
    <row r="26" spans="1:95" ht="31">
      <c r="A26" s="11">
        <v>24</v>
      </c>
      <c r="B26" s="15" t="s">
        <v>143</v>
      </c>
      <c r="C26" s="15" t="s">
        <v>142</v>
      </c>
      <c r="D26" s="16"/>
      <c r="F26" s="17"/>
      <c r="H26" s="6"/>
      <c r="I26" s="57">
        <v>162000</v>
      </c>
      <c r="J26" s="57">
        <v>516000</v>
      </c>
      <c r="L26" s="6"/>
      <c r="M26" s="6"/>
      <c r="N26" s="6"/>
      <c r="P26" s="6"/>
      <c r="R26" s="6"/>
      <c r="T26" s="6"/>
      <c r="U26" s="6"/>
      <c r="V26" s="6"/>
      <c r="X26" s="6"/>
      <c r="Z26" s="6"/>
      <c r="AA26" s="6"/>
      <c r="AB26" s="6"/>
      <c r="AC26" s="6"/>
      <c r="AD26" s="6"/>
      <c r="AF26" s="6"/>
      <c r="AH26" s="6"/>
      <c r="AI26" s="6"/>
      <c r="AJ26" s="6"/>
      <c r="AL26" s="6"/>
      <c r="AN26" s="6"/>
      <c r="AO26" s="6"/>
      <c r="AP26" s="6"/>
      <c r="AR26" s="6"/>
      <c r="AT26" s="6"/>
      <c r="AV26" s="6"/>
      <c r="AX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L26" s="17"/>
      <c r="BM26" s="17">
        <v>0</v>
      </c>
      <c r="BN26" s="17">
        <v>0</v>
      </c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</row>
    <row r="27" spans="1:95" ht="31">
      <c r="A27" s="11">
        <v>25</v>
      </c>
      <c r="B27" s="15" t="s">
        <v>144</v>
      </c>
      <c r="C27" s="15" t="s">
        <v>142</v>
      </c>
      <c r="D27" s="16" t="s">
        <v>145</v>
      </c>
      <c r="F27" s="17"/>
      <c r="H27" s="6"/>
      <c r="I27" s="57"/>
      <c r="J27" s="57"/>
      <c r="L27" s="6"/>
      <c r="M27" s="6"/>
      <c r="N27" s="6"/>
      <c r="P27" s="6"/>
      <c r="R27" s="6"/>
      <c r="T27" s="6"/>
      <c r="U27" s="6"/>
      <c r="V27" s="6"/>
      <c r="X27" s="6"/>
      <c r="Z27" s="6"/>
      <c r="AA27" s="6"/>
      <c r="AB27" s="6"/>
      <c r="AC27" s="6"/>
      <c r="AD27" s="6"/>
      <c r="AF27" s="6"/>
      <c r="AH27" s="6"/>
      <c r="AI27" s="6"/>
      <c r="AJ27" s="6"/>
      <c r="AL27" s="6"/>
      <c r="AN27" s="6"/>
      <c r="AO27" s="6"/>
      <c r="AP27" s="6"/>
      <c r="AQ27" s="6">
        <v>756790.07500000007</v>
      </c>
      <c r="AR27" s="6">
        <v>77382999</v>
      </c>
      <c r="AT27" s="6"/>
      <c r="AV27" s="6"/>
      <c r="AX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L27" s="17"/>
      <c r="BM27" s="17">
        <v>0</v>
      </c>
      <c r="BN27" s="17">
        <v>0</v>
      </c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</row>
    <row r="28" spans="1:95" ht="31">
      <c r="A28" s="11">
        <v>26</v>
      </c>
      <c r="B28" s="15" t="s">
        <v>146</v>
      </c>
      <c r="C28" s="15" t="s">
        <v>142</v>
      </c>
      <c r="D28" s="16"/>
      <c r="F28" s="17"/>
      <c r="H28" s="6"/>
      <c r="I28" s="57"/>
      <c r="J28" s="57"/>
      <c r="L28" s="6"/>
      <c r="M28" s="6"/>
      <c r="N28" s="6"/>
      <c r="P28" s="6"/>
      <c r="R28" s="6"/>
      <c r="T28" s="6"/>
      <c r="U28" s="6"/>
      <c r="V28" s="6"/>
      <c r="W28" s="6">
        <v>1004</v>
      </c>
      <c r="X28" s="6">
        <v>1506000</v>
      </c>
      <c r="Z28" s="6"/>
      <c r="AA28" s="6"/>
      <c r="AB28" s="6"/>
      <c r="AC28" s="6"/>
      <c r="AD28" s="6"/>
      <c r="AF28" s="6"/>
      <c r="AH28" s="6"/>
      <c r="AI28" s="6"/>
      <c r="AJ28" s="6"/>
      <c r="AL28" s="6"/>
      <c r="AN28" s="6"/>
      <c r="AO28" s="6"/>
      <c r="AP28" s="6"/>
      <c r="AR28" s="6"/>
      <c r="AT28" s="6"/>
      <c r="AV28" s="6"/>
      <c r="AX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L28" s="17"/>
      <c r="BM28" s="17">
        <v>0</v>
      </c>
      <c r="BN28" s="17">
        <v>0</v>
      </c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</row>
    <row r="29" spans="1:95">
      <c r="A29" s="11">
        <v>27</v>
      </c>
      <c r="B29" s="15" t="s">
        <v>147</v>
      </c>
      <c r="C29" s="15" t="s">
        <v>142</v>
      </c>
      <c r="D29" s="16"/>
      <c r="F29" s="17"/>
      <c r="H29" s="6"/>
      <c r="I29" s="57"/>
      <c r="J29" s="57"/>
      <c r="L29" s="6"/>
      <c r="M29" s="6"/>
      <c r="N29" s="6"/>
      <c r="P29" s="6"/>
      <c r="R29" s="6"/>
      <c r="T29" s="6"/>
      <c r="U29" s="6"/>
      <c r="V29" s="6"/>
      <c r="X29" s="6"/>
      <c r="Z29" s="6"/>
      <c r="AA29" s="6"/>
      <c r="AB29" s="6"/>
      <c r="AC29" s="6">
        <v>2420</v>
      </c>
      <c r="AD29" s="6">
        <v>1108000</v>
      </c>
      <c r="AF29" s="6"/>
      <c r="AH29" s="6"/>
      <c r="AI29" s="6"/>
      <c r="AJ29" s="6"/>
      <c r="AL29" s="6"/>
      <c r="AN29" s="6"/>
      <c r="AO29" s="6"/>
      <c r="AP29" s="6"/>
      <c r="AR29" s="6"/>
      <c r="AT29" s="6"/>
      <c r="AV29" s="6"/>
      <c r="AX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L29" s="17"/>
      <c r="BM29" s="17">
        <v>0</v>
      </c>
      <c r="BN29" s="17">
        <v>0</v>
      </c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</row>
    <row r="30" spans="1:95">
      <c r="A30" s="11">
        <v>28</v>
      </c>
      <c r="B30" s="15" t="s">
        <v>150</v>
      </c>
      <c r="C30" s="15" t="s">
        <v>68</v>
      </c>
      <c r="D30" s="29" t="s">
        <v>151</v>
      </c>
      <c r="E30" s="6">
        <v>50340</v>
      </c>
      <c r="F30" s="17">
        <v>8371411.25</v>
      </c>
      <c r="H30" s="6"/>
      <c r="I30" s="57"/>
      <c r="J30" s="57"/>
      <c r="L30" s="6"/>
      <c r="M30" s="6"/>
      <c r="N30" s="6"/>
      <c r="P30" s="6"/>
      <c r="R30" s="6"/>
      <c r="T30" s="6"/>
      <c r="U30" s="6"/>
      <c r="V30" s="6"/>
      <c r="X30" s="6"/>
      <c r="Z30" s="6"/>
      <c r="AA30" s="6"/>
      <c r="AB30" s="6"/>
      <c r="AC30" s="6"/>
      <c r="AD30" s="6"/>
      <c r="AF30" s="6"/>
      <c r="AH30" s="6"/>
      <c r="AI30" s="6"/>
      <c r="AJ30" s="6"/>
      <c r="AL30" s="6"/>
      <c r="AN30" s="6"/>
      <c r="AO30" s="6"/>
      <c r="AP30" s="6"/>
      <c r="AR30" s="6"/>
      <c r="AT30" s="6"/>
      <c r="AV30" s="6"/>
      <c r="AX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L30" s="17"/>
      <c r="BM30" s="17">
        <v>0</v>
      </c>
      <c r="BN30" s="17">
        <v>0</v>
      </c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</row>
    <row r="31" spans="1:95">
      <c r="A31" s="11">
        <v>29</v>
      </c>
      <c r="B31" s="15" t="s">
        <v>153</v>
      </c>
      <c r="C31" s="15" t="s">
        <v>68</v>
      </c>
      <c r="D31" s="16"/>
      <c r="E31" s="6">
        <v>98140.5</v>
      </c>
      <c r="F31" s="17">
        <v>14271428.57</v>
      </c>
      <c r="H31" s="6"/>
      <c r="I31" s="57"/>
      <c r="J31" s="57"/>
      <c r="L31" s="6"/>
      <c r="M31" s="6"/>
      <c r="N31" s="6"/>
      <c r="P31" s="6"/>
      <c r="R31" s="6"/>
      <c r="T31" s="6"/>
      <c r="U31" s="6"/>
      <c r="V31" s="6"/>
      <c r="X31" s="6"/>
      <c r="Z31" s="6"/>
      <c r="AA31" s="6"/>
      <c r="AB31" s="6"/>
      <c r="AC31" s="6"/>
      <c r="AD31" s="6"/>
      <c r="AF31" s="6"/>
      <c r="AH31" s="6"/>
      <c r="AI31" s="6"/>
      <c r="AJ31" s="6"/>
      <c r="AL31" s="6"/>
      <c r="AN31" s="6"/>
      <c r="AO31" s="6"/>
      <c r="AP31" s="6"/>
      <c r="AR31" s="6"/>
      <c r="AT31" s="6"/>
      <c r="AV31" s="6"/>
      <c r="AX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L31" s="17"/>
      <c r="BM31" s="17">
        <v>0</v>
      </c>
      <c r="BN31" s="17">
        <v>0</v>
      </c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</row>
    <row r="32" spans="1:95">
      <c r="A32" s="11">
        <v>30</v>
      </c>
      <c r="B32" s="15" t="s">
        <v>154</v>
      </c>
      <c r="C32" s="15" t="s">
        <v>68</v>
      </c>
      <c r="D32" s="28" t="s">
        <v>157</v>
      </c>
      <c r="E32" s="6">
        <v>44204.85</v>
      </c>
      <c r="F32" s="17">
        <v>6560962</v>
      </c>
      <c r="H32" s="6"/>
      <c r="I32" s="57"/>
      <c r="J32" s="57"/>
      <c r="L32" s="6"/>
      <c r="M32" s="6"/>
      <c r="N32" s="6"/>
      <c r="P32" s="6"/>
      <c r="R32" s="6"/>
      <c r="T32" s="6"/>
      <c r="U32" s="6"/>
      <c r="V32" s="6"/>
      <c r="X32" s="6"/>
      <c r="Z32" s="6"/>
      <c r="AA32" s="6"/>
      <c r="AB32" s="6"/>
      <c r="AC32" s="6"/>
      <c r="AD32" s="6"/>
      <c r="AF32" s="6"/>
      <c r="AH32" s="6"/>
      <c r="AI32" s="6"/>
      <c r="AJ32" s="6"/>
      <c r="AL32" s="6"/>
      <c r="AN32" s="6"/>
      <c r="AO32" s="6"/>
      <c r="AP32" s="6"/>
      <c r="AR32" s="6"/>
      <c r="AT32" s="6"/>
      <c r="AV32" s="6"/>
      <c r="AX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L32" s="17"/>
      <c r="BM32" s="17">
        <v>0</v>
      </c>
      <c r="BN32" s="17">
        <v>0</v>
      </c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</row>
    <row r="33" spans="1:95">
      <c r="A33" s="11">
        <v>31</v>
      </c>
      <c r="B33" s="15" t="s">
        <v>155</v>
      </c>
      <c r="C33" s="15" t="s">
        <v>68</v>
      </c>
      <c r="D33" s="30" t="s">
        <v>156</v>
      </c>
      <c r="F33" s="17"/>
      <c r="H33" s="6"/>
      <c r="I33" s="57"/>
      <c r="J33" s="57"/>
      <c r="L33" s="6"/>
      <c r="M33" s="6"/>
      <c r="N33" s="6"/>
      <c r="P33" s="6"/>
      <c r="R33" s="6"/>
      <c r="T33" s="6"/>
      <c r="U33" s="6"/>
      <c r="V33" s="6"/>
      <c r="X33" s="6"/>
      <c r="Z33" s="6"/>
      <c r="AA33" s="6"/>
      <c r="AB33" s="6"/>
      <c r="AC33" s="6"/>
      <c r="AD33" s="6"/>
      <c r="AF33" s="6"/>
      <c r="AH33" s="6"/>
      <c r="AI33" s="6"/>
      <c r="AJ33" s="6"/>
      <c r="AL33" s="6"/>
      <c r="AN33" s="6"/>
      <c r="AO33" s="6"/>
      <c r="AP33" s="6"/>
      <c r="AR33" s="6"/>
      <c r="AT33" s="6"/>
      <c r="AV33" s="6"/>
      <c r="AX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L33" s="17"/>
      <c r="BM33" s="17">
        <v>0</v>
      </c>
      <c r="BN33" s="17">
        <v>0</v>
      </c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</row>
    <row r="34" spans="1:95" ht="16" customHeight="1">
      <c r="A34" s="11">
        <v>32</v>
      </c>
      <c r="B34" s="15" t="s">
        <v>158</v>
      </c>
      <c r="C34" s="15" t="s">
        <v>68</v>
      </c>
      <c r="D34" s="16" t="s">
        <v>156</v>
      </c>
      <c r="E34" s="6">
        <v>139319</v>
      </c>
      <c r="F34" s="17">
        <v>11810500</v>
      </c>
      <c r="H34" s="6"/>
      <c r="I34" s="57"/>
      <c r="J34" s="57"/>
      <c r="L34" s="6"/>
      <c r="M34" s="6"/>
      <c r="N34" s="6"/>
      <c r="P34" s="6"/>
      <c r="R34" s="6"/>
      <c r="T34" s="6"/>
      <c r="U34" s="6"/>
      <c r="V34" s="6"/>
      <c r="X34" s="6"/>
      <c r="Z34" s="6"/>
      <c r="AA34" s="6"/>
      <c r="AB34" s="6"/>
      <c r="AC34" s="6"/>
      <c r="AD34" s="6"/>
      <c r="AF34" s="6"/>
      <c r="AH34" s="6"/>
      <c r="AI34" s="6"/>
      <c r="AJ34" s="6"/>
      <c r="AL34" s="6"/>
      <c r="AN34" s="6"/>
      <c r="AO34" s="6"/>
      <c r="AP34" s="6"/>
      <c r="AR34" s="6"/>
      <c r="AT34" s="6"/>
      <c r="AV34" s="6"/>
      <c r="AX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L34" s="17"/>
      <c r="BM34" s="17">
        <v>0</v>
      </c>
      <c r="BN34" s="17">
        <v>0</v>
      </c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</row>
    <row r="35" spans="1:95">
      <c r="A35" s="11">
        <v>33</v>
      </c>
      <c r="B35" s="15" t="s">
        <v>159</v>
      </c>
      <c r="C35" s="15" t="s">
        <v>68</v>
      </c>
      <c r="D35" s="31" t="s">
        <v>162</v>
      </c>
      <c r="E35" s="6">
        <v>17644</v>
      </c>
      <c r="F35" s="17">
        <v>4815814.5</v>
      </c>
      <c r="H35" s="6"/>
      <c r="I35" s="57"/>
      <c r="J35" s="57"/>
      <c r="L35" s="6"/>
      <c r="M35" s="6"/>
      <c r="N35" s="6"/>
      <c r="P35" s="6"/>
      <c r="R35" s="6"/>
      <c r="T35" s="6"/>
      <c r="U35" s="6"/>
      <c r="V35" s="6"/>
      <c r="X35" s="6"/>
      <c r="Z35" s="6"/>
      <c r="AA35" s="6"/>
      <c r="AB35" s="6"/>
      <c r="AC35" s="6"/>
      <c r="AD35" s="6"/>
      <c r="AF35" s="6"/>
      <c r="AH35" s="6"/>
      <c r="AI35" s="6"/>
      <c r="AJ35" s="6"/>
      <c r="AL35" s="6"/>
      <c r="AN35" s="6"/>
      <c r="AO35" s="6"/>
      <c r="AP35" s="6"/>
      <c r="AR35" s="6"/>
      <c r="AT35" s="6"/>
      <c r="AV35" s="6"/>
      <c r="AX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L35" s="17"/>
      <c r="BM35" s="17">
        <v>0</v>
      </c>
      <c r="BN35" s="17">
        <v>0</v>
      </c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</row>
    <row r="36" spans="1:95">
      <c r="A36" s="11">
        <v>34</v>
      </c>
      <c r="B36" s="15" t="s">
        <v>160</v>
      </c>
      <c r="C36" s="15" t="s">
        <v>68</v>
      </c>
      <c r="D36" s="28" t="s">
        <v>161</v>
      </c>
      <c r="E36" s="6">
        <v>34254</v>
      </c>
      <c r="F36" s="17">
        <v>6787958.0999999996</v>
      </c>
      <c r="H36" s="6"/>
      <c r="I36" s="57"/>
      <c r="J36" s="57"/>
      <c r="L36" s="6"/>
      <c r="M36" s="6"/>
      <c r="N36" s="6"/>
      <c r="P36" s="6"/>
      <c r="R36" s="6"/>
      <c r="T36" s="6"/>
      <c r="U36" s="6"/>
      <c r="V36" s="6"/>
      <c r="X36" s="6"/>
      <c r="Z36" s="6"/>
      <c r="AA36" s="6"/>
      <c r="AB36" s="6"/>
      <c r="AC36" s="6"/>
      <c r="AD36" s="6"/>
      <c r="AF36" s="6"/>
      <c r="AH36" s="6"/>
      <c r="AI36" s="6"/>
      <c r="AJ36" s="6"/>
      <c r="AL36" s="6"/>
      <c r="AN36" s="6"/>
      <c r="AO36" s="6"/>
      <c r="AP36" s="6"/>
      <c r="AR36" s="6"/>
      <c r="AT36" s="6"/>
      <c r="AV36" s="6"/>
      <c r="AX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L36" s="17"/>
      <c r="BM36" s="17">
        <v>0</v>
      </c>
      <c r="BN36" s="17">
        <v>0</v>
      </c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</row>
    <row r="37" spans="1:95">
      <c r="A37" s="11">
        <v>35</v>
      </c>
      <c r="B37" s="15" t="s">
        <v>163</v>
      </c>
      <c r="C37" s="15" t="s">
        <v>68</v>
      </c>
      <c r="D37" s="28" t="s">
        <v>164</v>
      </c>
      <c r="E37" s="6">
        <v>2225</v>
      </c>
      <c r="F37" s="17">
        <v>986263.7</v>
      </c>
      <c r="H37" s="6"/>
      <c r="I37" s="57"/>
      <c r="J37" s="57"/>
      <c r="L37" s="6"/>
      <c r="M37" s="6"/>
      <c r="N37" s="6"/>
      <c r="P37" s="6"/>
      <c r="R37" s="6"/>
      <c r="T37" s="6"/>
      <c r="U37" s="6"/>
      <c r="V37" s="6"/>
      <c r="X37" s="6"/>
      <c r="Z37" s="6"/>
      <c r="AA37" s="6"/>
      <c r="AB37" s="6"/>
      <c r="AC37" s="6"/>
      <c r="AD37" s="6"/>
      <c r="AF37" s="6"/>
      <c r="AH37" s="6"/>
      <c r="AI37" s="6"/>
      <c r="AJ37" s="6"/>
      <c r="AL37" s="6"/>
      <c r="AN37" s="6"/>
      <c r="AO37" s="6"/>
      <c r="AP37" s="6"/>
      <c r="AR37" s="6"/>
      <c r="AT37" s="6"/>
      <c r="AV37" s="6"/>
      <c r="AX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L37" s="17"/>
      <c r="BM37" s="17">
        <v>0</v>
      </c>
      <c r="BN37" s="17">
        <v>0</v>
      </c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</row>
    <row r="38" spans="1:95">
      <c r="A38" s="11">
        <v>36</v>
      </c>
      <c r="B38" s="15" t="s">
        <v>165</v>
      </c>
      <c r="C38" s="15" t="s">
        <v>68</v>
      </c>
      <c r="D38" s="32" t="s">
        <v>166</v>
      </c>
      <c r="F38" s="17"/>
      <c r="H38" s="6"/>
      <c r="I38" s="57"/>
      <c r="J38" s="57"/>
      <c r="L38" s="6"/>
      <c r="M38" s="6"/>
      <c r="N38" s="6"/>
      <c r="P38" s="6">
        <v>3253782.33</v>
      </c>
      <c r="Q38" s="6">
        <v>345490485.25</v>
      </c>
      <c r="R38" s="6"/>
      <c r="T38" s="6"/>
      <c r="U38" s="6"/>
      <c r="V38" s="6"/>
      <c r="X38" s="6"/>
      <c r="Z38" s="6"/>
      <c r="AA38" s="6"/>
      <c r="AB38" s="6"/>
      <c r="AC38" s="6"/>
      <c r="AD38" s="6"/>
      <c r="AF38" s="6"/>
      <c r="AH38" s="6"/>
      <c r="AI38" s="6"/>
      <c r="AJ38" s="6"/>
      <c r="AL38" s="6"/>
      <c r="AN38" s="6"/>
      <c r="AO38" s="6"/>
      <c r="AP38" s="6"/>
      <c r="AR38" s="6"/>
      <c r="AT38" s="6"/>
      <c r="AV38" s="6"/>
      <c r="AX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L38" s="17"/>
      <c r="BM38" s="17">
        <v>0</v>
      </c>
      <c r="BN38" s="17">
        <v>0</v>
      </c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</row>
    <row r="39" spans="1:95">
      <c r="A39" s="11">
        <v>37</v>
      </c>
      <c r="B39" s="15" t="s">
        <v>167</v>
      </c>
      <c r="C39" s="15" t="s">
        <v>68</v>
      </c>
      <c r="D39" s="28" t="s">
        <v>168</v>
      </c>
      <c r="E39" s="6">
        <v>7520</v>
      </c>
      <c r="F39" s="6">
        <v>2509821</v>
      </c>
      <c r="H39" s="6"/>
      <c r="I39" s="57"/>
      <c r="J39" s="57"/>
      <c r="L39" s="6"/>
      <c r="M39" s="6"/>
      <c r="N39" s="6"/>
      <c r="P39" s="6"/>
      <c r="R39" s="6"/>
      <c r="T39" s="6"/>
      <c r="U39" s="6"/>
      <c r="V39" s="6"/>
      <c r="X39" s="6"/>
      <c r="Z39" s="6"/>
      <c r="AA39" s="6"/>
      <c r="AB39" s="6"/>
      <c r="AC39" s="6"/>
      <c r="AD39" s="6"/>
      <c r="AF39" s="6"/>
      <c r="AH39" s="6"/>
      <c r="AI39" s="6"/>
      <c r="AJ39" s="6"/>
      <c r="AL39" s="6"/>
      <c r="AN39" s="6"/>
      <c r="AO39" s="6"/>
      <c r="AP39" s="6"/>
      <c r="AR39" s="6"/>
      <c r="AT39" s="6"/>
      <c r="AV39" s="6"/>
      <c r="AX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L39" s="17"/>
      <c r="BM39" s="17">
        <v>0</v>
      </c>
      <c r="BN39" s="17">
        <v>0</v>
      </c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</row>
    <row r="40" spans="1:95">
      <c r="A40" s="11">
        <v>38</v>
      </c>
      <c r="B40" s="15" t="s">
        <v>169</v>
      </c>
      <c r="C40" s="15" t="s">
        <v>68</v>
      </c>
      <c r="D40" s="31" t="s">
        <v>170</v>
      </c>
      <c r="E40" s="6">
        <v>40392.649999999994</v>
      </c>
      <c r="F40" s="17">
        <v>6524600</v>
      </c>
      <c r="H40" s="6"/>
      <c r="I40" s="57"/>
      <c r="J40" s="57"/>
      <c r="L40" s="6"/>
      <c r="M40" s="6"/>
      <c r="N40" s="6"/>
      <c r="P40" s="6"/>
      <c r="R40" s="6"/>
      <c r="T40" s="6"/>
      <c r="U40" s="6"/>
      <c r="V40" s="6"/>
      <c r="X40" s="6"/>
      <c r="Z40" s="6"/>
      <c r="AA40" s="6"/>
      <c r="AB40" s="6"/>
      <c r="AC40" s="6"/>
      <c r="AD40" s="6"/>
      <c r="AF40" s="6"/>
      <c r="AH40" s="6"/>
      <c r="AI40" s="6"/>
      <c r="AJ40" s="6"/>
      <c r="AL40" s="6"/>
      <c r="AN40" s="6"/>
      <c r="AO40" s="6"/>
      <c r="AP40" s="6"/>
      <c r="AR40" s="6"/>
      <c r="AT40" s="6"/>
      <c r="AV40" s="6"/>
      <c r="AX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L40" s="17"/>
      <c r="BM40" s="17">
        <v>0</v>
      </c>
      <c r="BN40" s="17">
        <v>0</v>
      </c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</row>
    <row r="41" spans="1:95">
      <c r="A41" s="11">
        <v>39</v>
      </c>
      <c r="B41" s="15" t="s">
        <v>171</v>
      </c>
      <c r="C41" s="15" t="s">
        <v>68</v>
      </c>
      <c r="D41" s="30" t="s">
        <v>172</v>
      </c>
      <c r="E41" s="6">
        <v>73396.149999999994</v>
      </c>
      <c r="F41" s="17">
        <v>6835955.3499999996</v>
      </c>
      <c r="H41" s="6"/>
      <c r="I41" s="57"/>
      <c r="J41" s="57"/>
      <c r="L41" s="6"/>
      <c r="M41" s="6"/>
      <c r="N41" s="6"/>
      <c r="P41" s="6"/>
      <c r="R41" s="6"/>
      <c r="T41" s="6"/>
      <c r="U41" s="6"/>
      <c r="V41" s="6"/>
      <c r="X41" s="6"/>
      <c r="Z41" s="6"/>
      <c r="AA41" s="6"/>
      <c r="AB41" s="6"/>
      <c r="AC41" s="6"/>
      <c r="AD41" s="6"/>
      <c r="AF41" s="6"/>
      <c r="AH41" s="6"/>
      <c r="AI41" s="6"/>
      <c r="AJ41" s="6"/>
      <c r="AL41" s="6"/>
      <c r="AN41" s="6"/>
      <c r="AO41" s="6"/>
      <c r="AP41" s="6"/>
      <c r="AR41" s="6"/>
      <c r="AT41" s="6"/>
      <c r="AV41" s="6"/>
      <c r="AX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L41" s="17"/>
      <c r="BM41" s="17">
        <v>0</v>
      </c>
      <c r="BN41" s="17">
        <v>0</v>
      </c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</row>
    <row r="42" spans="1:95">
      <c r="A42" s="11">
        <v>40</v>
      </c>
      <c r="B42" s="15" t="s">
        <v>173</v>
      </c>
      <c r="C42" s="15" t="s">
        <v>68</v>
      </c>
      <c r="D42" s="30" t="s">
        <v>174</v>
      </c>
      <c r="E42" s="6">
        <v>133526.14000000001</v>
      </c>
      <c r="F42" s="17">
        <v>21793539.289999999</v>
      </c>
      <c r="H42" s="6"/>
      <c r="I42" s="57"/>
      <c r="J42" s="57"/>
      <c r="L42" s="6"/>
      <c r="M42" s="6"/>
      <c r="N42" s="6"/>
      <c r="P42" s="6"/>
      <c r="R42" s="6"/>
      <c r="T42" s="6"/>
      <c r="U42" s="6"/>
      <c r="V42" s="6"/>
      <c r="X42" s="6"/>
      <c r="Z42" s="6"/>
      <c r="AA42" s="6"/>
      <c r="AB42" s="6"/>
      <c r="AC42" s="6"/>
      <c r="AD42" s="6"/>
      <c r="AF42" s="6"/>
      <c r="AH42" s="6"/>
      <c r="AI42" s="6"/>
      <c r="AJ42" s="6"/>
      <c r="AL42" s="6"/>
      <c r="AN42" s="6"/>
      <c r="AO42" s="6"/>
      <c r="AP42" s="6"/>
      <c r="AR42" s="6"/>
      <c r="AT42" s="6"/>
      <c r="AV42" s="6"/>
      <c r="AX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L42" s="17"/>
      <c r="BM42" s="17">
        <v>0</v>
      </c>
      <c r="BN42" s="17">
        <v>0</v>
      </c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</row>
    <row r="43" spans="1:95">
      <c r="A43" s="11">
        <v>41</v>
      </c>
      <c r="B43" s="15" t="s">
        <v>175</v>
      </c>
      <c r="C43" s="15" t="s">
        <v>68</v>
      </c>
      <c r="D43" s="30" t="s">
        <v>176</v>
      </c>
      <c r="E43" s="6">
        <v>6153</v>
      </c>
      <c r="F43" s="17">
        <v>1266425</v>
      </c>
      <c r="H43" s="6"/>
      <c r="I43" s="57"/>
      <c r="J43" s="57"/>
      <c r="L43" s="6"/>
      <c r="M43" s="6"/>
      <c r="N43" s="6"/>
      <c r="P43" s="6"/>
      <c r="R43" s="6"/>
      <c r="T43" s="6"/>
      <c r="U43" s="6"/>
      <c r="V43" s="6"/>
      <c r="X43" s="6"/>
      <c r="Z43" s="6"/>
      <c r="AA43" s="6"/>
      <c r="AB43" s="6"/>
      <c r="AC43" s="6"/>
      <c r="AD43" s="6"/>
      <c r="AF43" s="6"/>
      <c r="AH43" s="6"/>
      <c r="AI43" s="6"/>
      <c r="AJ43" s="6"/>
      <c r="AL43" s="6"/>
      <c r="AN43" s="6"/>
      <c r="AO43" s="6"/>
      <c r="AP43" s="6"/>
      <c r="AR43" s="6"/>
      <c r="AT43" s="6"/>
      <c r="AV43" s="6"/>
      <c r="AX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L43" s="17"/>
      <c r="BM43" s="17">
        <v>0</v>
      </c>
      <c r="BN43" s="17">
        <v>0</v>
      </c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</row>
    <row r="44" spans="1:95">
      <c r="A44" s="11">
        <v>42</v>
      </c>
      <c r="B44" s="15" t="s">
        <v>177</v>
      </c>
      <c r="C44" s="15" t="s">
        <v>68</v>
      </c>
      <c r="D44" s="30">
        <v>22039</v>
      </c>
      <c r="E44" s="6">
        <v>28333.33</v>
      </c>
      <c r="F44" s="17">
        <v>3050000</v>
      </c>
      <c r="H44" s="6"/>
      <c r="I44" s="57"/>
      <c r="J44" s="57"/>
      <c r="L44" s="6"/>
      <c r="M44" s="6"/>
      <c r="N44" s="6"/>
      <c r="P44" s="6"/>
      <c r="R44" s="6"/>
      <c r="T44" s="6"/>
      <c r="U44" s="6"/>
      <c r="V44" s="6"/>
      <c r="X44" s="6"/>
      <c r="Z44" s="6"/>
      <c r="AA44" s="6"/>
      <c r="AB44" s="6"/>
      <c r="AC44" s="6"/>
      <c r="AD44" s="6"/>
      <c r="AF44" s="6"/>
      <c r="AH44" s="6"/>
      <c r="AI44" s="6"/>
      <c r="AJ44" s="6"/>
      <c r="AL44" s="6"/>
      <c r="AN44" s="6"/>
      <c r="AO44" s="6"/>
      <c r="AP44" s="6"/>
      <c r="AR44" s="6"/>
      <c r="AT44" s="6"/>
      <c r="AV44" s="6"/>
      <c r="AX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L44" s="17"/>
      <c r="BM44" s="17">
        <v>0</v>
      </c>
      <c r="BN44" s="17">
        <v>0</v>
      </c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</row>
    <row r="45" spans="1:95">
      <c r="A45" s="11">
        <v>43</v>
      </c>
      <c r="B45" s="15" t="s">
        <v>178</v>
      </c>
      <c r="C45" s="15" t="s">
        <v>68</v>
      </c>
      <c r="D45" s="16"/>
      <c r="F45" s="17">
        <v>3142500</v>
      </c>
      <c r="H45" s="6"/>
      <c r="I45" s="57"/>
      <c r="J45" s="57"/>
      <c r="L45" s="6"/>
      <c r="M45" s="6"/>
      <c r="N45" s="6"/>
      <c r="P45" s="6"/>
      <c r="R45" s="6"/>
      <c r="T45" s="6"/>
      <c r="U45" s="6"/>
      <c r="V45" s="6"/>
      <c r="X45" s="6"/>
      <c r="Z45" s="6"/>
      <c r="AA45" s="6"/>
      <c r="AB45" s="6"/>
      <c r="AC45" s="6"/>
      <c r="AD45" s="6"/>
      <c r="AF45" s="6"/>
      <c r="AH45" s="6"/>
      <c r="AI45" s="6"/>
      <c r="AJ45" s="6"/>
      <c r="AL45" s="6"/>
      <c r="AN45" s="6"/>
      <c r="AO45" s="6"/>
      <c r="AP45" s="6"/>
      <c r="AR45" s="6"/>
      <c r="AT45" s="6"/>
      <c r="AV45" s="6"/>
      <c r="AX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L45" s="17"/>
      <c r="BM45" s="17">
        <v>0</v>
      </c>
      <c r="BN45" s="17">
        <v>0</v>
      </c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</row>
    <row r="46" spans="1:95">
      <c r="A46" s="11">
        <v>44</v>
      </c>
      <c r="B46" s="15" t="s">
        <v>179</v>
      </c>
      <c r="C46" s="15" t="s">
        <v>68</v>
      </c>
      <c r="D46" s="16"/>
      <c r="E46" s="6">
        <v>136388.79999999999</v>
      </c>
      <c r="F46" s="17">
        <v>43568734.100000001</v>
      </c>
      <c r="H46" s="6"/>
      <c r="I46" s="57"/>
      <c r="J46" s="57"/>
      <c r="L46" s="6"/>
      <c r="M46" s="6"/>
      <c r="N46" s="6"/>
      <c r="P46" s="6"/>
      <c r="R46" s="6"/>
      <c r="T46" s="6"/>
      <c r="U46" s="6"/>
      <c r="V46" s="6"/>
      <c r="X46" s="6"/>
      <c r="Z46" s="6"/>
      <c r="AA46" s="6"/>
      <c r="AB46" s="6"/>
      <c r="AC46" s="6"/>
      <c r="AD46" s="6"/>
      <c r="AF46" s="6"/>
      <c r="AH46" s="6"/>
      <c r="AI46" s="6"/>
      <c r="AJ46" s="6"/>
      <c r="AL46" s="6"/>
      <c r="AN46" s="6"/>
      <c r="AO46" s="6"/>
      <c r="AP46" s="6"/>
      <c r="AR46" s="6"/>
      <c r="AT46" s="6"/>
      <c r="AV46" s="6"/>
      <c r="AX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L46" s="17"/>
      <c r="BM46" s="17">
        <v>0</v>
      </c>
      <c r="BN46" s="17">
        <v>0</v>
      </c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</row>
    <row r="47" spans="1:95" ht="31">
      <c r="A47" s="11">
        <v>45</v>
      </c>
      <c r="B47" s="15" t="s">
        <v>180</v>
      </c>
      <c r="C47" s="15" t="s">
        <v>68</v>
      </c>
      <c r="D47" s="16"/>
      <c r="E47" s="6">
        <v>36188</v>
      </c>
      <c r="F47" s="17">
        <v>5428105</v>
      </c>
      <c r="H47" s="6"/>
      <c r="I47" s="57"/>
      <c r="J47" s="57"/>
      <c r="L47" s="6"/>
      <c r="M47" s="6"/>
      <c r="N47" s="6"/>
      <c r="P47" s="6"/>
      <c r="R47" s="6"/>
      <c r="T47" s="6"/>
      <c r="U47" s="6"/>
      <c r="V47" s="6"/>
      <c r="X47" s="6"/>
      <c r="Z47" s="6"/>
      <c r="AA47" s="6"/>
      <c r="AB47" s="6"/>
      <c r="AC47" s="6"/>
      <c r="AD47" s="6"/>
      <c r="AF47" s="6"/>
      <c r="AH47" s="6"/>
      <c r="AI47" s="6"/>
      <c r="AJ47" s="6"/>
      <c r="AL47" s="6"/>
      <c r="AN47" s="6"/>
      <c r="AO47" s="6"/>
      <c r="AP47" s="6"/>
      <c r="AR47" s="6"/>
      <c r="AT47" s="6"/>
      <c r="AV47" s="6"/>
      <c r="AX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L47" s="17"/>
      <c r="BM47" s="17">
        <v>0</v>
      </c>
      <c r="BN47" s="17">
        <v>0</v>
      </c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</row>
    <row r="48" spans="1:95">
      <c r="A48" s="11">
        <v>46</v>
      </c>
      <c r="B48" s="15" t="s">
        <v>183</v>
      </c>
      <c r="C48" s="15" t="s">
        <v>68</v>
      </c>
      <c r="D48" s="16" t="s">
        <v>184</v>
      </c>
      <c r="F48" s="17"/>
      <c r="H48" s="6"/>
      <c r="I48" s="57"/>
      <c r="J48" s="57"/>
      <c r="L48" s="6"/>
      <c r="M48" s="6"/>
      <c r="N48" s="6"/>
      <c r="P48" s="6"/>
      <c r="R48" s="6"/>
      <c r="T48" s="6"/>
      <c r="U48" s="6"/>
      <c r="V48" s="6"/>
      <c r="W48" s="6">
        <v>63494</v>
      </c>
      <c r="X48" s="6">
        <v>296590500</v>
      </c>
      <c r="Z48" s="6"/>
      <c r="AA48" s="6"/>
      <c r="AB48" s="6"/>
      <c r="AC48" s="6"/>
      <c r="AD48" s="6"/>
      <c r="AF48" s="6"/>
      <c r="AH48" s="6"/>
      <c r="AI48" s="6"/>
      <c r="AJ48" s="6"/>
      <c r="AL48" s="6"/>
      <c r="AN48" s="6"/>
      <c r="AO48" s="6"/>
      <c r="AP48" s="6"/>
      <c r="AR48" s="6"/>
      <c r="AT48" s="6"/>
      <c r="AV48" s="6"/>
      <c r="AX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L48" s="17"/>
      <c r="BM48" s="17">
        <v>0</v>
      </c>
      <c r="BN48" s="17">
        <v>0</v>
      </c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</row>
    <row r="49" spans="1:95" ht="31">
      <c r="A49" s="11">
        <v>47</v>
      </c>
      <c r="B49" s="15" t="s">
        <v>185</v>
      </c>
      <c r="C49" s="15" t="s">
        <v>68</v>
      </c>
      <c r="D49" s="16"/>
      <c r="E49" s="6">
        <v>41819</v>
      </c>
      <c r="F49" s="17">
        <v>6272833</v>
      </c>
      <c r="H49" s="6"/>
      <c r="I49" s="57"/>
      <c r="J49" s="57"/>
      <c r="L49" s="6"/>
      <c r="M49" s="6"/>
      <c r="N49" s="6"/>
      <c r="P49" s="6"/>
      <c r="R49" s="6"/>
      <c r="T49" s="6"/>
      <c r="U49" s="6"/>
      <c r="V49" s="6"/>
      <c r="X49" s="6"/>
      <c r="Z49" s="6"/>
      <c r="AA49" s="6"/>
      <c r="AB49" s="6"/>
      <c r="AC49" s="6"/>
      <c r="AD49" s="6"/>
      <c r="AF49" s="6"/>
      <c r="AH49" s="6"/>
      <c r="AI49" s="6"/>
      <c r="AJ49" s="6"/>
      <c r="AL49" s="6"/>
      <c r="AN49" s="6"/>
      <c r="AO49" s="6"/>
      <c r="AP49" s="6"/>
      <c r="AR49" s="6"/>
      <c r="AT49" s="6"/>
      <c r="AV49" s="6"/>
      <c r="AX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L49" s="17"/>
      <c r="BM49" s="17">
        <v>0</v>
      </c>
      <c r="BN49" s="17">
        <v>0</v>
      </c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</row>
    <row r="50" spans="1:95">
      <c r="A50" s="11">
        <v>48</v>
      </c>
      <c r="B50" s="15" t="s">
        <v>186</v>
      </c>
      <c r="C50" s="15" t="s">
        <v>68</v>
      </c>
      <c r="D50" s="16"/>
      <c r="E50" s="6">
        <v>15565</v>
      </c>
      <c r="F50" s="17">
        <v>2334745</v>
      </c>
      <c r="H50" s="6"/>
      <c r="I50" s="57"/>
      <c r="J50" s="57"/>
      <c r="L50" s="6"/>
      <c r="M50" s="6"/>
      <c r="N50" s="6"/>
      <c r="P50" s="6"/>
      <c r="R50" s="6"/>
      <c r="T50" s="6"/>
      <c r="U50" s="6"/>
      <c r="V50" s="6"/>
      <c r="X50" s="6"/>
      <c r="Z50" s="6"/>
      <c r="AA50" s="6"/>
      <c r="AB50" s="6"/>
      <c r="AC50" s="6"/>
      <c r="AD50" s="6"/>
      <c r="AF50" s="6"/>
      <c r="AH50" s="6"/>
      <c r="AI50" s="6"/>
      <c r="AJ50" s="6"/>
      <c r="AL50" s="6"/>
      <c r="AN50" s="6"/>
      <c r="AO50" s="6"/>
      <c r="AP50" s="6"/>
      <c r="AR50" s="6"/>
      <c r="AT50" s="6"/>
      <c r="AV50" s="6"/>
      <c r="AX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L50" s="17"/>
      <c r="BM50" s="17">
        <v>0</v>
      </c>
      <c r="BN50" s="17">
        <v>0</v>
      </c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</row>
    <row r="51" spans="1:95">
      <c r="A51" s="11">
        <v>49</v>
      </c>
      <c r="B51" s="15" t="s">
        <v>187</v>
      </c>
      <c r="C51" s="15" t="s">
        <v>68</v>
      </c>
      <c r="D51" s="16"/>
      <c r="E51" s="6">
        <v>40338</v>
      </c>
      <c r="F51" s="17">
        <v>7295950</v>
      </c>
      <c r="H51" s="6"/>
      <c r="I51" s="57"/>
      <c r="J51" s="57"/>
      <c r="L51" s="6"/>
      <c r="M51" s="6"/>
      <c r="N51" s="6"/>
      <c r="P51" s="6"/>
      <c r="R51" s="6"/>
      <c r="T51" s="6"/>
      <c r="U51" s="6"/>
      <c r="V51" s="6"/>
      <c r="X51" s="6"/>
      <c r="Z51" s="6"/>
      <c r="AA51" s="6"/>
      <c r="AB51" s="6"/>
      <c r="AC51" s="6"/>
      <c r="AD51" s="6"/>
      <c r="AF51" s="6"/>
      <c r="AH51" s="6"/>
      <c r="AI51" s="6"/>
      <c r="AJ51" s="6"/>
      <c r="AL51" s="6"/>
      <c r="AN51" s="6"/>
      <c r="AO51" s="6"/>
      <c r="AP51" s="6"/>
      <c r="AR51" s="6"/>
      <c r="AT51" s="6"/>
      <c r="AV51" s="6"/>
      <c r="AX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L51" s="17"/>
      <c r="BM51" s="17">
        <v>0</v>
      </c>
      <c r="BN51" s="17">
        <v>0</v>
      </c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</row>
    <row r="52" spans="1:95">
      <c r="A52" s="11">
        <v>50</v>
      </c>
      <c r="B52" s="15" t="s">
        <v>188</v>
      </c>
      <c r="C52" s="15" t="s">
        <v>68</v>
      </c>
      <c r="D52" s="16"/>
      <c r="E52" s="6">
        <v>69814</v>
      </c>
      <c r="F52" s="17">
        <v>10472263.189999999</v>
      </c>
      <c r="H52" s="6"/>
      <c r="I52" s="57"/>
      <c r="J52" s="57"/>
      <c r="L52" s="6"/>
      <c r="M52" s="6"/>
      <c r="N52" s="6"/>
      <c r="P52" s="6"/>
      <c r="R52" s="6"/>
      <c r="T52" s="6"/>
      <c r="U52" s="6"/>
      <c r="V52" s="6"/>
      <c r="X52" s="6"/>
      <c r="Z52" s="6"/>
      <c r="AA52" s="6"/>
      <c r="AB52" s="6"/>
      <c r="AC52" s="6"/>
      <c r="AD52" s="6"/>
      <c r="AF52" s="6"/>
      <c r="AH52" s="6"/>
      <c r="AI52" s="6"/>
      <c r="AJ52" s="6"/>
      <c r="AL52" s="6"/>
      <c r="AN52" s="6"/>
      <c r="AO52" s="6"/>
      <c r="AP52" s="6"/>
      <c r="AR52" s="6"/>
      <c r="AT52" s="6"/>
      <c r="AV52" s="6"/>
      <c r="AX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L52" s="17"/>
      <c r="BM52" s="17">
        <v>0</v>
      </c>
      <c r="BN52" s="17">
        <v>0</v>
      </c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</row>
    <row r="53" spans="1:95">
      <c r="A53" s="11">
        <v>51</v>
      </c>
      <c r="B53" s="15" t="s">
        <v>189</v>
      </c>
      <c r="C53" s="15" t="s">
        <v>68</v>
      </c>
      <c r="D53" s="21" t="s">
        <v>190</v>
      </c>
      <c r="F53" s="17">
        <v>3453000</v>
      </c>
      <c r="H53" s="6"/>
      <c r="I53" s="57"/>
      <c r="J53" s="57"/>
      <c r="L53" s="6"/>
      <c r="M53" s="6"/>
      <c r="N53" s="6"/>
      <c r="P53" s="6"/>
      <c r="R53" s="6"/>
      <c r="T53" s="6"/>
      <c r="U53" s="6"/>
      <c r="V53" s="6"/>
      <c r="X53" s="6"/>
      <c r="Z53" s="6"/>
      <c r="AA53" s="6"/>
      <c r="AB53" s="6"/>
      <c r="AC53" s="6"/>
      <c r="AD53" s="6"/>
      <c r="AF53" s="6"/>
      <c r="AH53" s="6"/>
      <c r="AI53" s="6"/>
      <c r="AJ53" s="6"/>
      <c r="AL53" s="6"/>
      <c r="AN53" s="6"/>
      <c r="AO53" s="6"/>
      <c r="AP53" s="6"/>
      <c r="AR53" s="6"/>
      <c r="AT53" s="6"/>
      <c r="AV53" s="6"/>
      <c r="AX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L53" s="17"/>
      <c r="BM53" s="17">
        <v>0</v>
      </c>
      <c r="BN53" s="17">
        <v>0</v>
      </c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</row>
    <row r="54" spans="1:95">
      <c r="A54" s="11">
        <v>52</v>
      </c>
      <c r="B54" s="15" t="s">
        <v>191</v>
      </c>
      <c r="C54" s="15" t="s">
        <v>68</v>
      </c>
      <c r="D54" s="16"/>
      <c r="E54" s="6">
        <v>21528</v>
      </c>
      <c r="F54" s="17">
        <v>3229214.6399999997</v>
      </c>
      <c r="H54" s="6"/>
      <c r="I54" s="57"/>
      <c r="J54" s="57"/>
      <c r="L54" s="6"/>
      <c r="M54" s="6"/>
      <c r="N54" s="6"/>
      <c r="P54" s="6"/>
      <c r="R54" s="6"/>
      <c r="T54" s="6"/>
      <c r="U54" s="6"/>
      <c r="V54" s="6"/>
      <c r="X54" s="6"/>
      <c r="Z54" s="6"/>
      <c r="AA54" s="6"/>
      <c r="AB54" s="6"/>
      <c r="AC54" s="6"/>
      <c r="AD54" s="6"/>
      <c r="AF54" s="6"/>
      <c r="AH54" s="6"/>
      <c r="AI54" s="6"/>
      <c r="AJ54" s="6"/>
      <c r="AL54" s="6"/>
      <c r="AN54" s="6"/>
      <c r="AO54" s="6"/>
      <c r="AP54" s="6"/>
      <c r="AR54" s="6"/>
      <c r="AT54" s="6"/>
      <c r="AV54" s="6"/>
      <c r="AX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L54" s="17"/>
      <c r="BM54" s="17">
        <v>0</v>
      </c>
      <c r="BN54" s="17">
        <v>0</v>
      </c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</row>
    <row r="55" spans="1:95" ht="31">
      <c r="A55" s="11">
        <v>53</v>
      </c>
      <c r="B55" s="15" t="s">
        <v>192</v>
      </c>
      <c r="C55" s="15" t="s">
        <v>68</v>
      </c>
      <c r="D55" s="16"/>
      <c r="E55" s="6">
        <v>97314</v>
      </c>
      <c r="F55" s="17">
        <v>20597143</v>
      </c>
      <c r="H55" s="6"/>
      <c r="I55" s="57"/>
      <c r="J55" s="57"/>
      <c r="L55" s="6"/>
      <c r="M55" s="6"/>
      <c r="N55" s="6"/>
      <c r="P55" s="6"/>
      <c r="R55" s="6"/>
      <c r="T55" s="6"/>
      <c r="U55" s="6"/>
      <c r="V55" s="6"/>
      <c r="X55" s="6"/>
      <c r="Z55" s="6"/>
      <c r="AA55" s="6"/>
      <c r="AB55" s="6"/>
      <c r="AC55" s="6"/>
      <c r="AD55" s="6"/>
      <c r="AF55" s="6"/>
      <c r="AH55" s="6"/>
      <c r="AI55" s="6"/>
      <c r="AJ55" s="6"/>
      <c r="AL55" s="6"/>
      <c r="AN55" s="6"/>
      <c r="AO55" s="6"/>
      <c r="AP55" s="6"/>
      <c r="AR55" s="6"/>
      <c r="AT55" s="6"/>
      <c r="AV55" s="6"/>
      <c r="AX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L55" s="17"/>
      <c r="BM55" s="17">
        <v>0</v>
      </c>
      <c r="BN55" s="17">
        <v>0</v>
      </c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</row>
    <row r="56" spans="1:95">
      <c r="A56" s="11">
        <v>54</v>
      </c>
      <c r="B56" s="15" t="s">
        <v>193</v>
      </c>
      <c r="C56" s="15" t="s">
        <v>68</v>
      </c>
      <c r="D56" s="16"/>
      <c r="E56" s="6">
        <v>75333</v>
      </c>
      <c r="F56" s="17">
        <v>11300000</v>
      </c>
      <c r="H56" s="6"/>
      <c r="I56" s="57"/>
      <c r="J56" s="57"/>
      <c r="L56" s="6"/>
      <c r="M56" s="6"/>
      <c r="N56" s="6"/>
      <c r="P56" s="6"/>
      <c r="R56" s="6"/>
      <c r="T56" s="6"/>
      <c r="U56" s="6"/>
      <c r="V56" s="6"/>
      <c r="X56" s="6"/>
      <c r="Z56" s="6"/>
      <c r="AA56" s="6"/>
      <c r="AB56" s="6"/>
      <c r="AC56" s="6"/>
      <c r="AD56" s="6"/>
      <c r="AF56" s="6"/>
      <c r="AH56" s="6"/>
      <c r="AI56" s="6"/>
      <c r="AJ56" s="6"/>
      <c r="AL56" s="6"/>
      <c r="AN56" s="6"/>
      <c r="AO56" s="6"/>
      <c r="AP56" s="6"/>
      <c r="AR56" s="6"/>
      <c r="AT56" s="6"/>
      <c r="AV56" s="6"/>
      <c r="AX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L56" s="17"/>
      <c r="BM56" s="17">
        <v>0</v>
      </c>
      <c r="BN56" s="17">
        <v>0</v>
      </c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</row>
    <row r="57" spans="1:95">
      <c r="A57" s="11">
        <v>55</v>
      </c>
      <c r="B57" s="15" t="s">
        <v>194</v>
      </c>
      <c r="C57" s="15" t="s">
        <v>68</v>
      </c>
      <c r="D57" s="16"/>
      <c r="E57" s="61">
        <v>20000</v>
      </c>
      <c r="F57" s="61">
        <v>3000000</v>
      </c>
      <c r="H57" s="6"/>
      <c r="I57" s="57"/>
      <c r="J57" s="57"/>
      <c r="L57" s="6"/>
      <c r="M57" s="6"/>
      <c r="N57" s="6"/>
      <c r="P57" s="6"/>
      <c r="R57" s="6"/>
      <c r="T57" s="6"/>
      <c r="U57" s="6"/>
      <c r="V57" s="6"/>
      <c r="X57" s="6"/>
      <c r="Z57" s="6"/>
      <c r="AA57" s="6"/>
      <c r="AB57" s="6"/>
      <c r="AC57" s="6"/>
      <c r="AD57" s="6"/>
      <c r="AF57" s="6"/>
      <c r="AH57" s="6"/>
      <c r="AI57" s="6"/>
      <c r="AJ57" s="6"/>
      <c r="AL57" s="6"/>
      <c r="AN57" s="6"/>
      <c r="AO57" s="6"/>
      <c r="AP57" s="6"/>
      <c r="AR57" s="6"/>
      <c r="AT57" s="6"/>
      <c r="AV57" s="6"/>
      <c r="AX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L57" s="17"/>
      <c r="BM57" s="17">
        <v>0</v>
      </c>
      <c r="BN57" s="17">
        <v>0</v>
      </c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</row>
    <row r="58" spans="1:95" ht="31">
      <c r="A58" s="11">
        <v>56</v>
      </c>
      <c r="B58" s="15" t="s">
        <v>195</v>
      </c>
      <c r="C58" s="15" t="s">
        <v>68</v>
      </c>
      <c r="D58" s="16"/>
      <c r="E58" s="6">
        <v>106000</v>
      </c>
      <c r="F58" s="17">
        <v>15900000</v>
      </c>
      <c r="H58" s="6"/>
      <c r="I58" s="57"/>
      <c r="J58" s="57"/>
      <c r="L58" s="6"/>
      <c r="M58" s="6"/>
      <c r="N58" s="6"/>
      <c r="P58" s="6"/>
      <c r="R58" s="6"/>
      <c r="T58" s="6"/>
      <c r="U58" s="6"/>
      <c r="V58" s="6"/>
      <c r="X58" s="6"/>
      <c r="Z58" s="6"/>
      <c r="AA58" s="6"/>
      <c r="AB58" s="6"/>
      <c r="AC58" s="6"/>
      <c r="AD58" s="6"/>
      <c r="AF58" s="6"/>
      <c r="AH58" s="6"/>
      <c r="AI58" s="6"/>
      <c r="AJ58" s="6"/>
      <c r="AL58" s="6"/>
      <c r="AN58" s="6"/>
      <c r="AO58" s="6"/>
      <c r="AP58" s="6"/>
      <c r="AR58" s="6"/>
      <c r="AT58" s="6"/>
      <c r="AV58" s="6"/>
      <c r="AX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L58" s="17"/>
      <c r="BM58" s="17">
        <v>0</v>
      </c>
      <c r="BN58" s="17">
        <v>0</v>
      </c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</row>
    <row r="59" spans="1:95">
      <c r="A59" s="11">
        <v>57</v>
      </c>
      <c r="B59" s="15" t="s">
        <v>196</v>
      </c>
      <c r="C59" s="15" t="s">
        <v>68</v>
      </c>
      <c r="D59" s="16"/>
      <c r="E59" s="6">
        <v>48075</v>
      </c>
      <c r="F59" s="17">
        <v>8711378.75</v>
      </c>
      <c r="H59" s="6"/>
      <c r="I59" s="57"/>
      <c r="J59" s="57"/>
      <c r="L59" s="6"/>
      <c r="M59" s="6"/>
      <c r="N59" s="6"/>
      <c r="P59" s="6"/>
      <c r="R59" s="6"/>
      <c r="T59" s="6"/>
      <c r="U59" s="6"/>
      <c r="V59" s="6"/>
      <c r="X59" s="6"/>
      <c r="Z59" s="6"/>
      <c r="AA59" s="6"/>
      <c r="AB59" s="6"/>
      <c r="AC59" s="6"/>
      <c r="AD59" s="6"/>
      <c r="AF59" s="6"/>
      <c r="AH59" s="6"/>
      <c r="AI59" s="6"/>
      <c r="AJ59" s="6"/>
      <c r="AL59" s="6"/>
      <c r="AN59" s="6"/>
      <c r="AO59" s="6"/>
      <c r="AP59" s="6"/>
      <c r="AR59" s="6"/>
      <c r="AT59" s="6"/>
      <c r="AV59" s="6"/>
      <c r="AX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L59" s="17"/>
      <c r="BM59" s="17">
        <v>0</v>
      </c>
      <c r="BN59" s="17">
        <v>0</v>
      </c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</row>
    <row r="60" spans="1:95">
      <c r="A60" s="11">
        <v>58</v>
      </c>
      <c r="B60" s="15" t="s">
        <v>62</v>
      </c>
      <c r="C60" s="15" t="s">
        <v>68</v>
      </c>
      <c r="D60" s="16"/>
      <c r="E60" s="6">
        <v>226270.01</v>
      </c>
      <c r="F60" s="17">
        <v>30407566.73</v>
      </c>
      <c r="H60" s="6"/>
      <c r="I60" s="57"/>
      <c r="J60" s="57"/>
      <c r="L60" s="6"/>
      <c r="M60" s="6"/>
      <c r="N60" s="6"/>
      <c r="P60" s="6"/>
      <c r="R60" s="6"/>
      <c r="T60" s="6"/>
      <c r="U60" s="6"/>
      <c r="V60" s="6"/>
      <c r="X60" s="6"/>
      <c r="Z60" s="6"/>
      <c r="AA60" s="6"/>
      <c r="AB60" s="6"/>
      <c r="AC60" s="6"/>
      <c r="AD60" s="6"/>
      <c r="AF60" s="6"/>
      <c r="AH60" s="6"/>
      <c r="AI60" s="6"/>
      <c r="AJ60" s="6"/>
      <c r="AL60" s="6"/>
      <c r="AN60" s="6"/>
      <c r="AO60" s="6"/>
      <c r="AP60" s="6"/>
      <c r="AR60" s="6"/>
      <c r="AT60" s="6"/>
      <c r="AV60" s="6"/>
      <c r="AX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L60" s="17"/>
      <c r="BM60" s="17">
        <v>0</v>
      </c>
      <c r="BN60" s="17">
        <v>0</v>
      </c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</row>
    <row r="61" spans="1:95">
      <c r="A61" s="11">
        <v>59</v>
      </c>
      <c r="B61" s="15" t="s">
        <v>198</v>
      </c>
      <c r="C61" s="15" t="s">
        <v>68</v>
      </c>
      <c r="D61" s="16"/>
      <c r="F61" s="17"/>
      <c r="G61" s="6">
        <v>100955</v>
      </c>
      <c r="H61" s="6">
        <v>8890000</v>
      </c>
      <c r="I61" s="57"/>
      <c r="J61" s="57"/>
      <c r="L61" s="6"/>
      <c r="M61" s="6"/>
      <c r="N61" s="6"/>
      <c r="P61" s="6"/>
      <c r="R61" s="6"/>
      <c r="T61" s="6"/>
      <c r="U61" s="6"/>
      <c r="V61" s="6"/>
      <c r="X61" s="6"/>
      <c r="Z61" s="6"/>
      <c r="AA61" s="6"/>
      <c r="AB61" s="6"/>
      <c r="AC61" s="6"/>
      <c r="AD61" s="6"/>
      <c r="AF61" s="6"/>
      <c r="AH61" s="6"/>
      <c r="AI61" s="6"/>
      <c r="AJ61" s="6"/>
      <c r="AL61" s="6"/>
      <c r="AN61" s="6"/>
      <c r="AO61" s="6"/>
      <c r="AP61" s="6"/>
      <c r="AR61" s="6"/>
      <c r="AT61" s="6"/>
      <c r="AV61" s="6"/>
      <c r="AX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L61" s="17"/>
      <c r="BM61" s="17">
        <v>0</v>
      </c>
      <c r="BN61" s="17">
        <v>0</v>
      </c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</row>
    <row r="62" spans="1:95">
      <c r="A62" s="11">
        <v>60</v>
      </c>
      <c r="B62" s="15" t="s">
        <v>199</v>
      </c>
      <c r="C62" s="15" t="s">
        <v>68</v>
      </c>
      <c r="D62" s="16"/>
      <c r="F62" s="17"/>
      <c r="G62" s="6">
        <v>31538.7</v>
      </c>
      <c r="H62" s="6">
        <v>4820535.71</v>
      </c>
      <c r="I62" s="57"/>
      <c r="J62" s="57"/>
      <c r="L62" s="6"/>
      <c r="M62" s="6"/>
      <c r="N62" s="6"/>
      <c r="P62" s="6"/>
      <c r="R62" s="6"/>
      <c r="T62" s="6"/>
      <c r="U62" s="6"/>
      <c r="V62" s="6"/>
      <c r="X62" s="6"/>
      <c r="Z62" s="6"/>
      <c r="AA62" s="6"/>
      <c r="AB62" s="6"/>
      <c r="AC62" s="6"/>
      <c r="AD62" s="6"/>
      <c r="AF62" s="6"/>
      <c r="AH62" s="6"/>
      <c r="AI62" s="6"/>
      <c r="AJ62" s="6"/>
      <c r="AL62" s="6"/>
      <c r="AN62" s="6"/>
      <c r="AO62" s="6"/>
      <c r="AP62" s="6"/>
      <c r="AR62" s="6"/>
      <c r="AT62" s="6"/>
      <c r="AV62" s="6"/>
      <c r="AX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L62" s="17"/>
      <c r="BM62" s="17">
        <v>0</v>
      </c>
      <c r="BN62" s="17">
        <v>0</v>
      </c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</row>
    <row r="63" spans="1:95" ht="31">
      <c r="A63" s="11">
        <v>61</v>
      </c>
      <c r="B63" s="15" t="s">
        <v>200</v>
      </c>
      <c r="C63" s="15" t="s">
        <v>68</v>
      </c>
      <c r="D63" s="16"/>
      <c r="F63" s="17"/>
      <c r="H63" s="6"/>
      <c r="I63" s="57"/>
      <c r="J63" s="57"/>
      <c r="K63" s="6">
        <v>77500</v>
      </c>
      <c r="L63" s="6">
        <v>3350000</v>
      </c>
      <c r="M63" s="6"/>
      <c r="N63" s="6"/>
      <c r="P63" s="6"/>
      <c r="R63" s="6"/>
      <c r="T63" s="6"/>
      <c r="U63" s="6"/>
      <c r="V63" s="6"/>
      <c r="X63" s="6"/>
      <c r="Z63" s="6"/>
      <c r="AA63" s="6"/>
      <c r="AB63" s="6"/>
      <c r="AC63" s="6"/>
      <c r="AD63" s="6"/>
      <c r="AF63" s="6"/>
      <c r="AH63" s="6"/>
      <c r="AI63" s="6"/>
      <c r="AJ63" s="6"/>
      <c r="AL63" s="6"/>
      <c r="AN63" s="6"/>
      <c r="AO63" s="6"/>
      <c r="AP63" s="6"/>
      <c r="AR63" s="6"/>
      <c r="AT63" s="6"/>
      <c r="AV63" s="6"/>
      <c r="AX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L63" s="17"/>
      <c r="BM63" s="17">
        <v>0</v>
      </c>
      <c r="BN63" s="17">
        <v>0</v>
      </c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</row>
    <row r="64" spans="1:95">
      <c r="A64" s="11">
        <v>62</v>
      </c>
      <c r="B64" s="15" t="s">
        <v>201</v>
      </c>
      <c r="C64" s="15" t="s">
        <v>68</v>
      </c>
      <c r="D64" s="16"/>
      <c r="F64" s="17"/>
      <c r="H64" s="6"/>
      <c r="I64" s="57"/>
      <c r="J64" s="57"/>
      <c r="L64" s="6"/>
      <c r="M64" s="6"/>
      <c r="N64" s="6"/>
      <c r="O64" s="6">
        <v>5251440.33</v>
      </c>
      <c r="P64" s="6">
        <v>278117715</v>
      </c>
      <c r="R64" s="6"/>
      <c r="T64" s="6"/>
      <c r="U64" s="6"/>
      <c r="V64" s="6"/>
      <c r="X64" s="6"/>
      <c r="Z64" s="6"/>
      <c r="AA64" s="6"/>
      <c r="AB64" s="6"/>
      <c r="AC64" s="6"/>
      <c r="AD64" s="6"/>
      <c r="AF64" s="6"/>
      <c r="AH64" s="6"/>
      <c r="AI64" s="6"/>
      <c r="AJ64" s="6"/>
      <c r="AL64" s="6"/>
      <c r="AN64" s="6"/>
      <c r="AO64" s="6"/>
      <c r="AP64" s="6"/>
      <c r="AR64" s="6"/>
      <c r="AT64" s="6"/>
      <c r="AV64" s="6"/>
      <c r="AX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L64" s="17"/>
      <c r="BM64" s="17">
        <v>0</v>
      </c>
      <c r="BN64" s="17">
        <v>0</v>
      </c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</row>
    <row r="65" spans="1:95">
      <c r="A65" s="11">
        <v>63</v>
      </c>
      <c r="B65" s="15" t="s">
        <v>202</v>
      </c>
      <c r="C65" s="15" t="s">
        <v>68</v>
      </c>
      <c r="D65" s="16"/>
      <c r="E65" s="6">
        <v>106220.94</v>
      </c>
      <c r="F65" s="17">
        <v>10091866.529999999</v>
      </c>
      <c r="H65" s="6"/>
      <c r="I65" s="57"/>
      <c r="J65" s="57"/>
      <c r="L65" s="6"/>
      <c r="M65" s="6"/>
      <c r="N65" s="6"/>
      <c r="P65" s="6"/>
      <c r="R65" s="6"/>
      <c r="T65" s="6"/>
      <c r="U65" s="6"/>
      <c r="V65" s="6"/>
      <c r="X65" s="6"/>
      <c r="Z65" s="6"/>
      <c r="AA65" s="6"/>
      <c r="AB65" s="6"/>
      <c r="AC65" s="6"/>
      <c r="AD65" s="6"/>
      <c r="AF65" s="6"/>
      <c r="AH65" s="6"/>
      <c r="AI65" s="6"/>
      <c r="AJ65" s="6"/>
      <c r="AL65" s="6"/>
      <c r="AN65" s="6"/>
      <c r="AO65" s="6"/>
      <c r="AP65" s="6"/>
      <c r="AR65" s="6"/>
      <c r="AT65" s="6"/>
      <c r="AV65" s="6"/>
      <c r="AX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L65" s="17"/>
      <c r="BM65" s="17">
        <v>0</v>
      </c>
      <c r="BN65" s="17">
        <v>0</v>
      </c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</row>
    <row r="66" spans="1:95">
      <c r="A66" s="11">
        <v>64</v>
      </c>
      <c r="B66" s="15" t="s">
        <v>203</v>
      </c>
      <c r="C66" s="15" t="s">
        <v>68</v>
      </c>
      <c r="D66" s="16"/>
      <c r="E66" s="6">
        <v>33436.400000000001</v>
      </c>
      <c r="F66" s="17">
        <v>2507730</v>
      </c>
      <c r="H66" s="6"/>
      <c r="I66" s="57"/>
      <c r="J66" s="57"/>
      <c r="L66" s="6"/>
      <c r="M66" s="6"/>
      <c r="N66" s="6"/>
      <c r="P66" s="6"/>
      <c r="R66" s="6"/>
      <c r="T66" s="6"/>
      <c r="U66" s="6"/>
      <c r="V66" s="6"/>
      <c r="X66" s="6"/>
      <c r="Z66" s="6"/>
      <c r="AA66" s="6"/>
      <c r="AB66" s="6"/>
      <c r="AC66" s="6"/>
      <c r="AD66" s="6"/>
      <c r="AF66" s="6"/>
      <c r="AH66" s="6"/>
      <c r="AI66" s="6"/>
      <c r="AJ66" s="6"/>
      <c r="AL66" s="6"/>
      <c r="AN66" s="6"/>
      <c r="AO66" s="6"/>
      <c r="AP66" s="6"/>
      <c r="AR66" s="6"/>
      <c r="AT66" s="6"/>
      <c r="AV66" s="6"/>
      <c r="AX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L66" s="17"/>
      <c r="BM66" s="17">
        <v>0</v>
      </c>
      <c r="BN66" s="17">
        <v>0</v>
      </c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</row>
    <row r="67" spans="1:95">
      <c r="A67" s="11">
        <v>65</v>
      </c>
      <c r="B67" s="15" t="s">
        <v>204</v>
      </c>
      <c r="C67" s="15" t="s">
        <v>68</v>
      </c>
      <c r="D67" s="16"/>
      <c r="F67" s="17"/>
      <c r="G67" s="6">
        <v>316897.84999999998</v>
      </c>
      <c r="H67" s="6">
        <v>34518921.439999998</v>
      </c>
      <c r="I67" s="57"/>
      <c r="J67" s="57"/>
      <c r="L67" s="6"/>
      <c r="M67" s="6"/>
      <c r="N67" s="6"/>
      <c r="P67" s="6"/>
      <c r="R67" s="6"/>
      <c r="T67" s="6"/>
      <c r="U67" s="6"/>
      <c r="V67" s="6"/>
      <c r="X67" s="6"/>
      <c r="Z67" s="6"/>
      <c r="AA67" s="6"/>
      <c r="AB67" s="6"/>
      <c r="AC67" s="6"/>
      <c r="AD67" s="6"/>
      <c r="AF67" s="6"/>
      <c r="AH67" s="6"/>
      <c r="AI67" s="6"/>
      <c r="AJ67" s="6"/>
      <c r="AL67" s="6"/>
      <c r="AN67" s="6"/>
      <c r="AO67" s="6"/>
      <c r="AP67" s="6"/>
      <c r="AR67" s="6"/>
      <c r="AT67" s="6"/>
      <c r="AV67" s="6"/>
      <c r="AX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L67" s="17"/>
      <c r="BM67" s="17">
        <v>0</v>
      </c>
      <c r="BN67" s="17">
        <v>0</v>
      </c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</row>
    <row r="68" spans="1:95">
      <c r="A68" s="11">
        <v>66</v>
      </c>
      <c r="B68" s="15" t="s">
        <v>206</v>
      </c>
      <c r="C68" s="15" t="s">
        <v>68</v>
      </c>
      <c r="D68" s="16"/>
      <c r="F68" s="17"/>
      <c r="G68" s="6">
        <v>91215.53</v>
      </c>
      <c r="H68" s="6">
        <v>10429578.560000001</v>
      </c>
      <c r="I68" s="57"/>
      <c r="J68" s="57"/>
      <c r="L68" s="6"/>
      <c r="M68" s="6"/>
      <c r="N68" s="6"/>
      <c r="P68" s="6"/>
      <c r="R68" s="6"/>
      <c r="T68" s="6"/>
      <c r="U68" s="6"/>
      <c r="V68" s="6"/>
      <c r="X68" s="6"/>
      <c r="Z68" s="6"/>
      <c r="AA68" s="6"/>
      <c r="AB68" s="6"/>
      <c r="AC68" s="6"/>
      <c r="AD68" s="6"/>
      <c r="AF68" s="6"/>
      <c r="AH68" s="6"/>
      <c r="AI68" s="6"/>
      <c r="AJ68" s="6"/>
      <c r="AL68" s="6"/>
      <c r="AN68" s="6"/>
      <c r="AO68" s="6"/>
      <c r="AP68" s="6"/>
      <c r="AR68" s="6"/>
      <c r="AT68" s="6"/>
      <c r="AV68" s="6"/>
      <c r="AX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L68" s="17"/>
      <c r="BM68" s="17">
        <v>0</v>
      </c>
      <c r="BN68" s="17">
        <v>0</v>
      </c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</row>
    <row r="69" spans="1:95">
      <c r="A69" s="11">
        <v>67</v>
      </c>
      <c r="B69" s="15" t="s">
        <v>205</v>
      </c>
      <c r="C69" s="15" t="s">
        <v>68</v>
      </c>
      <c r="D69" s="16"/>
      <c r="F69" s="17"/>
      <c r="G69" s="6">
        <v>23152.880000000001</v>
      </c>
      <c r="H69" s="6">
        <v>1874471.25</v>
      </c>
      <c r="I69" s="57"/>
      <c r="J69" s="57"/>
      <c r="L69" s="6"/>
      <c r="M69" s="6"/>
      <c r="N69" s="6"/>
      <c r="P69" s="6"/>
      <c r="R69" s="6"/>
      <c r="T69" s="6"/>
      <c r="U69" s="6"/>
      <c r="V69" s="6"/>
      <c r="X69" s="6"/>
      <c r="Z69" s="6"/>
      <c r="AA69" s="6"/>
      <c r="AB69" s="6"/>
      <c r="AC69" s="6"/>
      <c r="AD69" s="6"/>
      <c r="AF69" s="6"/>
      <c r="AH69" s="6"/>
      <c r="AI69" s="6"/>
      <c r="AJ69" s="6"/>
      <c r="AL69" s="6"/>
      <c r="AN69" s="6"/>
      <c r="AO69" s="6"/>
      <c r="AP69" s="6"/>
      <c r="AR69" s="6"/>
      <c r="AT69" s="6"/>
      <c r="AV69" s="6"/>
      <c r="AX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L69" s="17"/>
      <c r="BM69" s="17">
        <v>0</v>
      </c>
      <c r="BN69" s="17">
        <v>0</v>
      </c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</row>
    <row r="70" spans="1:95">
      <c r="A70" s="11">
        <v>68</v>
      </c>
      <c r="B70" s="15" t="s">
        <v>207</v>
      </c>
      <c r="C70" s="15" t="s">
        <v>68</v>
      </c>
      <c r="D70" s="16"/>
      <c r="F70" s="17"/>
      <c r="H70" s="6"/>
      <c r="I70" s="57">
        <v>94008.62000000001</v>
      </c>
      <c r="J70" s="57">
        <v>3121045.4</v>
      </c>
      <c r="L70" s="6"/>
      <c r="M70" s="6"/>
      <c r="N70" s="6"/>
      <c r="P70" s="6"/>
      <c r="R70" s="6"/>
      <c r="T70" s="6"/>
      <c r="U70" s="6"/>
      <c r="V70" s="6"/>
      <c r="X70" s="6"/>
      <c r="Z70" s="6"/>
      <c r="AA70" s="6"/>
      <c r="AB70" s="6"/>
      <c r="AC70" s="6"/>
      <c r="AD70" s="6"/>
      <c r="AF70" s="6"/>
      <c r="AH70" s="6"/>
      <c r="AI70" s="6"/>
      <c r="AJ70" s="6"/>
      <c r="AL70" s="6"/>
      <c r="AN70" s="6"/>
      <c r="AO70" s="6"/>
      <c r="AP70" s="6"/>
      <c r="AR70" s="6"/>
      <c r="AT70" s="6"/>
      <c r="AV70" s="6"/>
      <c r="AX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L70" s="17"/>
      <c r="BM70" s="17">
        <v>0</v>
      </c>
      <c r="BN70" s="17">
        <v>0</v>
      </c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</row>
    <row r="71" spans="1:95">
      <c r="A71" s="11">
        <v>69</v>
      </c>
      <c r="B71" s="15" t="s">
        <v>208</v>
      </c>
      <c r="C71" s="15" t="s">
        <v>68</v>
      </c>
      <c r="D71" s="16"/>
      <c r="E71" s="6">
        <v>132653.29100000003</v>
      </c>
      <c r="F71" s="17">
        <v>17785911</v>
      </c>
      <c r="H71" s="6"/>
      <c r="I71" s="57"/>
      <c r="J71" s="57"/>
      <c r="L71" s="6"/>
      <c r="M71" s="6"/>
      <c r="N71" s="6"/>
      <c r="P71" s="6"/>
      <c r="R71" s="6"/>
      <c r="T71" s="6"/>
      <c r="U71" s="6"/>
      <c r="V71" s="6"/>
      <c r="X71" s="6"/>
      <c r="Z71" s="6"/>
      <c r="AA71" s="6"/>
      <c r="AB71" s="6"/>
      <c r="AC71" s="6"/>
      <c r="AD71" s="6"/>
      <c r="AF71" s="6"/>
      <c r="AH71" s="6"/>
      <c r="AI71" s="6"/>
      <c r="AJ71" s="6"/>
      <c r="AL71" s="6"/>
      <c r="AN71" s="6"/>
      <c r="AO71" s="6"/>
      <c r="AP71" s="6"/>
      <c r="AR71" s="6"/>
      <c r="AT71" s="6"/>
      <c r="AV71" s="6"/>
      <c r="AX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L71" s="17"/>
      <c r="BM71" s="17">
        <v>0</v>
      </c>
      <c r="BN71" s="17">
        <v>0</v>
      </c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</row>
    <row r="72" spans="1:95">
      <c r="A72" s="11">
        <v>70</v>
      </c>
      <c r="B72" s="15" t="s">
        <v>209</v>
      </c>
      <c r="C72" s="15" t="s">
        <v>68</v>
      </c>
      <c r="D72" s="16"/>
      <c r="F72" s="17"/>
      <c r="H72" s="6"/>
      <c r="I72" s="57"/>
      <c r="J72" s="57"/>
      <c r="L72" s="6"/>
      <c r="M72" s="6"/>
      <c r="N72" s="6"/>
      <c r="O72" s="6">
        <v>35740.339999999997</v>
      </c>
      <c r="P72" s="6">
        <v>2269750</v>
      </c>
      <c r="R72" s="6"/>
      <c r="T72" s="6"/>
      <c r="U72" s="6"/>
      <c r="V72" s="6"/>
      <c r="X72" s="6"/>
      <c r="Z72" s="6"/>
      <c r="AA72" s="6"/>
      <c r="AB72" s="6"/>
      <c r="AC72" s="6"/>
      <c r="AD72" s="6"/>
      <c r="AF72" s="6"/>
      <c r="AH72" s="6"/>
      <c r="AI72" s="6"/>
      <c r="AJ72" s="6"/>
      <c r="AL72" s="6"/>
      <c r="AN72" s="6"/>
      <c r="AO72" s="6"/>
      <c r="AP72" s="6"/>
      <c r="AR72" s="6"/>
      <c r="AT72" s="6"/>
      <c r="AV72" s="6"/>
      <c r="AX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L72" s="17"/>
      <c r="BM72" s="17">
        <v>0</v>
      </c>
      <c r="BN72" s="17">
        <v>0</v>
      </c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</row>
    <row r="73" spans="1:95">
      <c r="A73" s="11">
        <v>71</v>
      </c>
      <c r="B73" s="15" t="s">
        <v>65</v>
      </c>
      <c r="C73" s="15" t="s">
        <v>68</v>
      </c>
      <c r="D73" s="16"/>
      <c r="F73" s="17"/>
      <c r="H73" s="6"/>
      <c r="I73" s="57"/>
      <c r="J73" s="57"/>
      <c r="L73" s="6"/>
      <c r="M73" s="6"/>
      <c r="N73" s="6"/>
      <c r="O73" s="6">
        <v>363782</v>
      </c>
      <c r="P73" s="6">
        <v>24120780</v>
      </c>
      <c r="R73" s="6"/>
      <c r="T73" s="6"/>
      <c r="U73" s="6"/>
      <c r="V73" s="6"/>
      <c r="X73" s="6"/>
      <c r="Z73" s="6"/>
      <c r="AA73" s="6"/>
      <c r="AB73" s="6"/>
      <c r="AC73" s="6"/>
      <c r="AD73" s="6"/>
      <c r="AF73" s="6"/>
      <c r="AH73" s="6"/>
      <c r="AI73" s="6"/>
      <c r="AJ73" s="6"/>
      <c r="AL73" s="6"/>
      <c r="AN73" s="6"/>
      <c r="AO73" s="6"/>
      <c r="AP73" s="6"/>
      <c r="AR73" s="6"/>
      <c r="AT73" s="6"/>
      <c r="AV73" s="6"/>
      <c r="AX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L73" s="17"/>
      <c r="BM73" s="17">
        <v>0</v>
      </c>
      <c r="BN73" s="17">
        <v>0</v>
      </c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</row>
    <row r="74" spans="1:95">
      <c r="A74" s="11">
        <v>72</v>
      </c>
      <c r="B74" s="15" t="s">
        <v>210</v>
      </c>
      <c r="C74" s="15" t="s">
        <v>68</v>
      </c>
      <c r="D74" s="16"/>
      <c r="E74" s="6">
        <v>46833.409999999996</v>
      </c>
      <c r="F74" s="17">
        <v>5853549.4299999997</v>
      </c>
      <c r="H74" s="6"/>
      <c r="I74" s="57"/>
      <c r="J74" s="57"/>
      <c r="L74" s="6"/>
      <c r="M74" s="6"/>
      <c r="N74" s="6"/>
      <c r="P74" s="6"/>
      <c r="R74" s="6"/>
      <c r="T74" s="6"/>
      <c r="U74" s="6"/>
      <c r="V74" s="6"/>
      <c r="X74" s="6"/>
      <c r="Z74" s="6"/>
      <c r="AA74" s="6"/>
      <c r="AB74" s="6"/>
      <c r="AC74" s="6"/>
      <c r="AD74" s="6"/>
      <c r="AF74" s="6"/>
      <c r="AH74" s="6"/>
      <c r="AI74" s="6"/>
      <c r="AJ74" s="6"/>
      <c r="AL74" s="6"/>
      <c r="AN74" s="6"/>
      <c r="AO74" s="6"/>
      <c r="AP74" s="6"/>
      <c r="AR74" s="6"/>
      <c r="AT74" s="6"/>
      <c r="AV74" s="6"/>
      <c r="AX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L74" s="17"/>
      <c r="BM74" s="17">
        <v>0</v>
      </c>
      <c r="BN74" s="17">
        <v>0</v>
      </c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</row>
    <row r="75" spans="1:95">
      <c r="A75" s="11">
        <v>73</v>
      </c>
      <c r="B75" s="15" t="s">
        <v>211</v>
      </c>
      <c r="C75" s="15" t="s">
        <v>68</v>
      </c>
      <c r="D75" s="16"/>
      <c r="F75" s="17"/>
      <c r="H75" s="6"/>
      <c r="I75" s="57"/>
      <c r="J75" s="57"/>
      <c r="L75" s="6"/>
      <c r="M75" s="6"/>
      <c r="N75" s="6"/>
      <c r="O75" s="6">
        <v>162594</v>
      </c>
      <c r="P75" s="6">
        <v>16124590</v>
      </c>
      <c r="R75" s="6"/>
      <c r="T75" s="6"/>
      <c r="U75" s="6"/>
      <c r="V75" s="6"/>
      <c r="X75" s="6"/>
      <c r="Z75" s="6"/>
      <c r="AA75" s="6"/>
      <c r="AB75" s="6"/>
      <c r="AC75" s="6"/>
      <c r="AD75" s="6"/>
      <c r="AF75" s="6"/>
      <c r="AH75" s="6"/>
      <c r="AI75" s="6"/>
      <c r="AJ75" s="6"/>
      <c r="AL75" s="6"/>
      <c r="AN75" s="6"/>
      <c r="AO75" s="6"/>
      <c r="AP75" s="6"/>
      <c r="AR75" s="6"/>
      <c r="AT75" s="6"/>
      <c r="AV75" s="6"/>
      <c r="AX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L75" s="17"/>
      <c r="BM75" s="17">
        <v>0</v>
      </c>
      <c r="BN75" s="17">
        <v>0</v>
      </c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</row>
    <row r="76" spans="1:95">
      <c r="A76" s="11">
        <v>74</v>
      </c>
      <c r="B76" s="15" t="s">
        <v>212</v>
      </c>
      <c r="C76" s="15" t="s">
        <v>214</v>
      </c>
      <c r="D76" s="16"/>
      <c r="E76" s="6">
        <v>168024</v>
      </c>
      <c r="F76" s="17">
        <v>22513750</v>
      </c>
      <c r="H76" s="6"/>
      <c r="I76" s="57"/>
      <c r="J76" s="57"/>
      <c r="L76" s="6"/>
      <c r="M76" s="6"/>
      <c r="N76" s="6"/>
      <c r="P76" s="6"/>
      <c r="R76" s="6"/>
      <c r="T76" s="6"/>
      <c r="U76" s="6"/>
      <c r="V76" s="6"/>
      <c r="X76" s="6"/>
      <c r="Z76" s="6"/>
      <c r="AA76" s="6"/>
      <c r="AB76" s="6"/>
      <c r="AC76" s="6"/>
      <c r="AD76" s="6"/>
      <c r="AF76" s="6"/>
      <c r="AH76" s="6"/>
      <c r="AI76" s="6"/>
      <c r="AJ76" s="6"/>
      <c r="AL76" s="6"/>
      <c r="AN76" s="6"/>
      <c r="AO76" s="6"/>
      <c r="AP76" s="6"/>
      <c r="AR76" s="6"/>
      <c r="AT76" s="6"/>
      <c r="AV76" s="6"/>
      <c r="AX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L76" s="17"/>
      <c r="BM76" s="17">
        <v>0</v>
      </c>
      <c r="BN76" s="17">
        <v>0</v>
      </c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</row>
    <row r="77" spans="1:95" ht="31">
      <c r="A77" s="11">
        <v>75</v>
      </c>
      <c r="B77" s="15" t="s">
        <v>213</v>
      </c>
      <c r="C77" s="15" t="s">
        <v>214</v>
      </c>
      <c r="D77" s="16"/>
      <c r="E77" s="6">
        <v>26015.7</v>
      </c>
      <c r="F77" s="17">
        <v>3032700</v>
      </c>
      <c r="H77" s="6"/>
      <c r="I77" s="57"/>
      <c r="J77" s="57"/>
      <c r="L77" s="6"/>
      <c r="M77" s="6"/>
      <c r="N77" s="6"/>
      <c r="P77" s="6"/>
      <c r="R77" s="6"/>
      <c r="T77" s="6"/>
      <c r="U77" s="6"/>
      <c r="V77" s="6"/>
      <c r="X77" s="6"/>
      <c r="Z77" s="6"/>
      <c r="AA77" s="6"/>
      <c r="AB77" s="6"/>
      <c r="AC77" s="6"/>
      <c r="AD77" s="6"/>
      <c r="AF77" s="6"/>
      <c r="AH77" s="6"/>
      <c r="AI77" s="6"/>
      <c r="AJ77" s="6"/>
      <c r="AL77" s="6"/>
      <c r="AN77" s="6"/>
      <c r="AO77" s="6"/>
      <c r="AP77" s="6"/>
      <c r="AR77" s="6"/>
      <c r="AT77" s="6"/>
      <c r="AV77" s="6"/>
      <c r="AX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L77" s="17"/>
      <c r="BM77" s="17">
        <v>0</v>
      </c>
      <c r="BN77" s="17">
        <v>0</v>
      </c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</row>
    <row r="78" spans="1:95">
      <c r="A78" s="11">
        <v>76</v>
      </c>
      <c r="B78" s="15" t="s">
        <v>215</v>
      </c>
      <c r="C78" s="15" t="s">
        <v>214</v>
      </c>
      <c r="D78" s="16"/>
      <c r="F78" s="17"/>
      <c r="H78" s="6"/>
      <c r="I78" s="57"/>
      <c r="J78" s="57"/>
      <c r="K78" s="6">
        <v>53400</v>
      </c>
      <c r="L78" s="6">
        <v>2136000</v>
      </c>
      <c r="M78" s="6"/>
      <c r="N78" s="6"/>
      <c r="P78" s="6"/>
      <c r="R78" s="6"/>
      <c r="T78" s="6"/>
      <c r="U78" s="6"/>
      <c r="V78" s="6"/>
      <c r="X78" s="6"/>
      <c r="Z78" s="6"/>
      <c r="AA78" s="6"/>
      <c r="AB78" s="6"/>
      <c r="AC78" s="6"/>
      <c r="AD78" s="6"/>
      <c r="AF78" s="6"/>
      <c r="AH78" s="6"/>
      <c r="AI78" s="6"/>
      <c r="AJ78" s="6"/>
      <c r="AL78" s="6"/>
      <c r="AN78" s="6"/>
      <c r="AO78" s="6"/>
      <c r="AP78" s="6"/>
      <c r="AR78" s="6"/>
      <c r="AT78" s="6"/>
      <c r="AV78" s="6"/>
      <c r="AX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L78" s="17"/>
      <c r="BM78" s="17">
        <v>0</v>
      </c>
      <c r="BN78" s="17">
        <v>0</v>
      </c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</row>
    <row r="79" spans="1:95">
      <c r="A79" s="11">
        <v>77</v>
      </c>
      <c r="B79" s="15" t="s">
        <v>216</v>
      </c>
      <c r="C79" s="15" t="s">
        <v>214</v>
      </c>
      <c r="D79" s="16"/>
      <c r="E79" s="6">
        <v>24680.9</v>
      </c>
      <c r="F79" s="17">
        <v>1871075</v>
      </c>
      <c r="H79" s="6"/>
      <c r="I79" s="57"/>
      <c r="J79" s="57"/>
      <c r="L79" s="6"/>
      <c r="M79" s="6"/>
      <c r="N79" s="6"/>
      <c r="P79" s="6"/>
      <c r="R79" s="6"/>
      <c r="T79" s="6"/>
      <c r="U79" s="6"/>
      <c r="V79" s="6"/>
      <c r="X79" s="6"/>
      <c r="Z79" s="6"/>
      <c r="AA79" s="6"/>
      <c r="AB79" s="6"/>
      <c r="AC79" s="6"/>
      <c r="AD79" s="6"/>
      <c r="AF79" s="6"/>
      <c r="AH79" s="6"/>
      <c r="AI79" s="6"/>
      <c r="AJ79" s="6"/>
      <c r="AL79" s="6"/>
      <c r="AN79" s="6"/>
      <c r="AO79" s="6"/>
      <c r="AP79" s="6"/>
      <c r="AR79" s="6"/>
      <c r="AT79" s="6"/>
      <c r="AV79" s="6"/>
      <c r="AX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L79" s="17"/>
      <c r="BM79" s="17">
        <v>0</v>
      </c>
      <c r="BN79" s="17">
        <v>0</v>
      </c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</row>
    <row r="80" spans="1:95">
      <c r="A80" s="11">
        <v>78</v>
      </c>
      <c r="B80" s="15" t="s">
        <v>217</v>
      </c>
      <c r="C80" s="15" t="s">
        <v>214</v>
      </c>
      <c r="D80" s="16"/>
      <c r="F80" s="17"/>
      <c r="H80" s="6"/>
      <c r="I80" s="57"/>
      <c r="J80" s="57"/>
      <c r="L80" s="6"/>
      <c r="M80" s="6"/>
      <c r="N80" s="6"/>
      <c r="P80" s="6"/>
      <c r="R80" s="6"/>
      <c r="T80" s="6"/>
      <c r="U80" s="6"/>
      <c r="V80" s="6"/>
      <c r="X80" s="6"/>
      <c r="Z80" s="6"/>
      <c r="AA80" s="6"/>
      <c r="AB80" s="6"/>
      <c r="AC80" s="6"/>
      <c r="AD80" s="6"/>
      <c r="AF80" s="6"/>
      <c r="AH80" s="6"/>
      <c r="AI80" s="6"/>
      <c r="AJ80" s="6"/>
      <c r="AL80" s="6"/>
      <c r="AN80" s="6"/>
      <c r="AO80" s="6"/>
      <c r="AP80" s="6"/>
      <c r="AR80" s="6"/>
      <c r="AT80" s="6"/>
      <c r="AV80" s="6"/>
      <c r="AX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L80" s="17"/>
      <c r="BM80" s="17">
        <v>2129.6010000000001</v>
      </c>
      <c r="BN80" s="17">
        <v>10180500</v>
      </c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</row>
    <row r="81" spans="1:95">
      <c r="A81" s="11">
        <v>79</v>
      </c>
      <c r="B81" s="15" t="s">
        <v>218</v>
      </c>
      <c r="C81" s="15" t="s">
        <v>221</v>
      </c>
      <c r="D81" s="16"/>
      <c r="F81" s="17"/>
      <c r="H81" s="6"/>
      <c r="I81" s="57">
        <v>19999.800000000003</v>
      </c>
      <c r="J81" s="57">
        <v>600000</v>
      </c>
      <c r="L81" s="6"/>
      <c r="M81" s="6"/>
      <c r="N81" s="6"/>
      <c r="P81" s="6"/>
      <c r="R81" s="6"/>
      <c r="T81" s="6"/>
      <c r="U81" s="6"/>
      <c r="V81" s="6"/>
      <c r="X81" s="6"/>
      <c r="Z81" s="6"/>
      <c r="AA81" s="6"/>
      <c r="AB81" s="6"/>
      <c r="AC81" s="6"/>
      <c r="AD81" s="6"/>
      <c r="AF81" s="6"/>
      <c r="AH81" s="6"/>
      <c r="AI81" s="6"/>
      <c r="AJ81" s="6"/>
      <c r="AL81" s="6"/>
      <c r="AN81" s="6"/>
      <c r="AO81" s="6"/>
      <c r="AP81" s="6"/>
      <c r="AR81" s="6"/>
      <c r="AT81" s="6"/>
      <c r="AV81" s="6"/>
      <c r="AX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L81" s="17"/>
      <c r="BM81" s="17">
        <v>0</v>
      </c>
      <c r="BN81" s="17">
        <v>0</v>
      </c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</row>
    <row r="82" spans="1:95">
      <c r="A82" s="11">
        <v>80</v>
      </c>
      <c r="B82" s="15" t="s">
        <v>219</v>
      </c>
      <c r="C82" s="15" t="s">
        <v>221</v>
      </c>
      <c r="D82" s="16"/>
      <c r="F82" s="17"/>
      <c r="H82" s="6"/>
      <c r="I82" s="57">
        <v>30189.899999999998</v>
      </c>
      <c r="J82" s="57">
        <v>983200</v>
      </c>
      <c r="L82" s="6"/>
      <c r="M82" s="6"/>
      <c r="N82" s="6"/>
      <c r="P82" s="6"/>
      <c r="R82" s="6"/>
      <c r="T82" s="6"/>
      <c r="U82" s="6"/>
      <c r="V82" s="6"/>
      <c r="X82" s="6"/>
      <c r="Z82" s="6"/>
      <c r="AA82" s="6"/>
      <c r="AB82" s="6"/>
      <c r="AC82" s="6"/>
      <c r="AD82" s="6"/>
      <c r="AF82" s="6"/>
      <c r="AH82" s="6"/>
      <c r="AI82" s="6"/>
      <c r="AJ82" s="6"/>
      <c r="AL82" s="6"/>
      <c r="AN82" s="6"/>
      <c r="AO82" s="6"/>
      <c r="AP82" s="6"/>
      <c r="AR82" s="6"/>
      <c r="AT82" s="6"/>
      <c r="AV82" s="6"/>
      <c r="AX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L82" s="17"/>
      <c r="BM82" s="17">
        <v>0</v>
      </c>
      <c r="BN82" s="17">
        <v>0</v>
      </c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</row>
    <row r="83" spans="1:95">
      <c r="A83" s="11">
        <v>81</v>
      </c>
      <c r="B83" s="15" t="s">
        <v>222</v>
      </c>
      <c r="C83" s="15" t="s">
        <v>221</v>
      </c>
      <c r="D83" s="16"/>
      <c r="F83" s="17"/>
      <c r="H83" s="6"/>
      <c r="I83" s="57">
        <v>116645.4</v>
      </c>
      <c r="J83" s="57">
        <v>3499335</v>
      </c>
      <c r="L83" s="6"/>
      <c r="M83" s="6"/>
      <c r="N83" s="6"/>
      <c r="P83" s="6"/>
      <c r="R83" s="6"/>
      <c r="T83" s="6"/>
      <c r="U83" s="6"/>
      <c r="V83" s="6"/>
      <c r="X83" s="6"/>
      <c r="Z83" s="6"/>
      <c r="AA83" s="6"/>
      <c r="AB83" s="6"/>
      <c r="AC83" s="6"/>
      <c r="AD83" s="6"/>
      <c r="AF83" s="6"/>
      <c r="AH83" s="6"/>
      <c r="AI83" s="6"/>
      <c r="AJ83" s="6"/>
      <c r="AL83" s="6"/>
      <c r="AN83" s="6"/>
      <c r="AO83" s="6"/>
      <c r="AP83" s="6"/>
      <c r="AR83" s="6"/>
      <c r="AT83" s="6"/>
      <c r="AV83" s="6"/>
      <c r="AX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L83" s="17"/>
      <c r="BM83" s="17">
        <v>0</v>
      </c>
      <c r="BN83" s="17">
        <v>0</v>
      </c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</row>
    <row r="84" spans="1:95">
      <c r="A84" s="11">
        <v>82</v>
      </c>
      <c r="B84" s="15" t="s">
        <v>223</v>
      </c>
      <c r="C84" s="15" t="s">
        <v>64</v>
      </c>
      <c r="D84" s="16"/>
      <c r="E84" s="6">
        <v>1740000</v>
      </c>
      <c r="F84" s="17">
        <v>145801000</v>
      </c>
      <c r="H84" s="6"/>
      <c r="I84" s="57"/>
      <c r="J84" s="57"/>
      <c r="L84" s="6"/>
      <c r="M84" s="6"/>
      <c r="N84" s="6"/>
      <c r="P84" s="6"/>
      <c r="R84" s="6"/>
      <c r="T84" s="6"/>
      <c r="U84" s="6"/>
      <c r="V84" s="6"/>
      <c r="X84" s="6"/>
      <c r="Z84" s="6"/>
      <c r="AA84" s="6"/>
      <c r="AB84" s="6"/>
      <c r="AC84" s="6"/>
      <c r="AD84" s="6"/>
      <c r="AF84" s="6"/>
      <c r="AH84" s="6"/>
      <c r="AI84" s="6"/>
      <c r="AJ84" s="6"/>
      <c r="AL84" s="6"/>
      <c r="AN84" s="6"/>
      <c r="AO84" s="6"/>
      <c r="AP84" s="6"/>
      <c r="AR84" s="6"/>
      <c r="AT84" s="6"/>
      <c r="AV84" s="6"/>
      <c r="AX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L84" s="17"/>
      <c r="BM84" s="17">
        <v>0</v>
      </c>
      <c r="BN84" s="17">
        <v>0</v>
      </c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</row>
    <row r="85" spans="1:95">
      <c r="A85" s="11">
        <v>83</v>
      </c>
      <c r="B85" s="15" t="s">
        <v>224</v>
      </c>
      <c r="C85" s="15" t="s">
        <v>64</v>
      </c>
      <c r="D85" s="16"/>
      <c r="F85" s="17"/>
      <c r="G85" s="6">
        <v>46213.339999999989</v>
      </c>
      <c r="H85" s="6">
        <v>4230017.25</v>
      </c>
      <c r="I85" s="57"/>
      <c r="J85" s="57"/>
      <c r="L85" s="6"/>
      <c r="M85" s="6"/>
      <c r="N85" s="6"/>
      <c r="P85" s="6"/>
      <c r="R85" s="6"/>
      <c r="T85" s="6"/>
      <c r="U85" s="6"/>
      <c r="V85" s="6"/>
      <c r="X85" s="6"/>
      <c r="Z85" s="6"/>
      <c r="AA85" s="6"/>
      <c r="AB85" s="6"/>
      <c r="AC85" s="6"/>
      <c r="AD85" s="6"/>
      <c r="AF85" s="6"/>
      <c r="AH85" s="6"/>
      <c r="AI85" s="6"/>
      <c r="AJ85" s="6"/>
      <c r="AL85" s="6"/>
      <c r="AN85" s="6"/>
      <c r="AO85" s="6"/>
      <c r="AP85" s="6"/>
      <c r="AR85" s="6"/>
      <c r="AT85" s="6"/>
      <c r="AV85" s="6"/>
      <c r="AX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L85" s="17"/>
      <c r="BM85" s="17">
        <v>0</v>
      </c>
      <c r="BN85" s="17">
        <v>0</v>
      </c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</row>
    <row r="86" spans="1:95">
      <c r="A86" s="11">
        <v>84</v>
      </c>
      <c r="B86" s="15" t="s">
        <v>225</v>
      </c>
      <c r="C86" s="15" t="s">
        <v>64</v>
      </c>
      <c r="D86" s="16"/>
      <c r="E86" s="6">
        <v>231698.37999999998</v>
      </c>
      <c r="F86" s="17">
        <v>3827692.1850000001</v>
      </c>
      <c r="G86" s="6">
        <v>231698.37999999998</v>
      </c>
      <c r="H86" s="17">
        <v>3827692.1850000001</v>
      </c>
      <c r="I86" s="57"/>
      <c r="J86" s="57"/>
      <c r="L86" s="6"/>
      <c r="M86" s="6"/>
      <c r="N86" s="6"/>
      <c r="P86" s="6"/>
      <c r="R86" s="6"/>
      <c r="T86" s="6"/>
      <c r="U86" s="6"/>
      <c r="V86" s="6"/>
      <c r="X86" s="6"/>
      <c r="Z86" s="6"/>
      <c r="AA86" s="6"/>
      <c r="AB86" s="6"/>
      <c r="AC86" s="6"/>
      <c r="AD86" s="6"/>
      <c r="AF86" s="6"/>
      <c r="AH86" s="6"/>
      <c r="AI86" s="6"/>
      <c r="AJ86" s="6"/>
      <c r="AL86" s="6"/>
      <c r="AN86" s="6"/>
      <c r="AO86" s="6"/>
      <c r="AP86" s="6"/>
      <c r="AR86" s="6"/>
      <c r="AT86" s="6"/>
      <c r="AV86" s="6"/>
      <c r="AX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L86" s="17"/>
      <c r="BM86" s="17">
        <v>0</v>
      </c>
      <c r="BN86" s="17">
        <v>0</v>
      </c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</row>
    <row r="87" spans="1:95">
      <c r="A87" s="11">
        <v>85</v>
      </c>
      <c r="B87" s="15" t="s">
        <v>226</v>
      </c>
      <c r="C87" s="15" t="s">
        <v>64</v>
      </c>
      <c r="D87" s="16"/>
      <c r="E87" s="6">
        <v>134485</v>
      </c>
      <c r="F87" s="17">
        <v>17151937.5</v>
      </c>
      <c r="G87" s="6">
        <v>134485</v>
      </c>
      <c r="H87" s="17">
        <v>17151937.5</v>
      </c>
      <c r="I87" s="57"/>
      <c r="J87" s="57"/>
      <c r="L87" s="6"/>
      <c r="M87" s="6"/>
      <c r="N87" s="6"/>
      <c r="P87" s="6"/>
      <c r="R87" s="6"/>
      <c r="T87" s="6"/>
      <c r="U87" s="6"/>
      <c r="V87" s="6"/>
      <c r="X87" s="6"/>
      <c r="Z87" s="6"/>
      <c r="AA87" s="6"/>
      <c r="AB87" s="6"/>
      <c r="AC87" s="6"/>
      <c r="AD87" s="6"/>
      <c r="AF87" s="6"/>
      <c r="AH87" s="6"/>
      <c r="AI87" s="6"/>
      <c r="AJ87" s="6"/>
      <c r="AL87" s="6"/>
      <c r="AN87" s="6"/>
      <c r="AO87" s="6"/>
      <c r="AP87" s="6"/>
      <c r="AR87" s="6"/>
      <c r="AT87" s="6"/>
      <c r="AV87" s="6"/>
      <c r="AX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L87" s="17"/>
      <c r="BM87" s="17">
        <v>0</v>
      </c>
      <c r="BN87" s="17">
        <v>0</v>
      </c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</row>
    <row r="88" spans="1:95" ht="31">
      <c r="A88" s="11">
        <v>86</v>
      </c>
      <c r="B88" s="15" t="s">
        <v>227</v>
      </c>
      <c r="C88" s="15" t="s">
        <v>64</v>
      </c>
      <c r="D88" s="16"/>
      <c r="E88" s="6">
        <v>114140.74</v>
      </c>
      <c r="F88" s="17">
        <v>13708737.370000001</v>
      </c>
      <c r="H88" s="6"/>
      <c r="I88" s="57"/>
      <c r="J88" s="57"/>
      <c r="L88" s="6"/>
      <c r="M88" s="6"/>
      <c r="N88" s="6"/>
      <c r="P88" s="6"/>
      <c r="R88" s="6"/>
      <c r="T88" s="6"/>
      <c r="U88" s="6"/>
      <c r="V88" s="6"/>
      <c r="X88" s="6"/>
      <c r="Z88" s="6"/>
      <c r="AA88" s="6"/>
      <c r="AB88" s="6"/>
      <c r="AC88" s="6"/>
      <c r="AD88" s="6"/>
      <c r="AF88" s="6"/>
      <c r="AH88" s="6"/>
      <c r="AI88" s="6"/>
      <c r="AJ88" s="6"/>
      <c r="AL88" s="6"/>
      <c r="AN88" s="6"/>
      <c r="AO88" s="6"/>
      <c r="AP88" s="6"/>
      <c r="AR88" s="6"/>
      <c r="AT88" s="6"/>
      <c r="AV88" s="6"/>
      <c r="AX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L88" s="17"/>
      <c r="BM88" s="17">
        <v>0</v>
      </c>
      <c r="BN88" s="17">
        <v>0</v>
      </c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</row>
    <row r="89" spans="1:95" ht="31">
      <c r="A89" s="11">
        <v>87</v>
      </c>
      <c r="B89" s="15" t="s">
        <v>228</v>
      </c>
      <c r="C89" s="15" t="s">
        <v>64</v>
      </c>
      <c r="D89" s="16"/>
      <c r="E89" s="6">
        <v>83647.5</v>
      </c>
      <c r="F89" s="17">
        <v>8880115</v>
      </c>
      <c r="H89" s="6"/>
      <c r="I89" s="57"/>
      <c r="J89" s="57"/>
      <c r="L89" s="6"/>
      <c r="M89" s="6"/>
      <c r="N89" s="6"/>
      <c r="P89" s="6"/>
      <c r="R89" s="6"/>
      <c r="T89" s="6"/>
      <c r="U89" s="6"/>
      <c r="V89" s="6"/>
      <c r="X89" s="6"/>
      <c r="Z89" s="6"/>
      <c r="AA89" s="6"/>
      <c r="AB89" s="6"/>
      <c r="AC89" s="6"/>
      <c r="AD89" s="6"/>
      <c r="AF89" s="6"/>
      <c r="AH89" s="6"/>
      <c r="AI89" s="6"/>
      <c r="AJ89" s="6"/>
      <c r="AL89" s="6"/>
      <c r="AN89" s="6"/>
      <c r="AO89" s="6"/>
      <c r="AP89" s="6"/>
      <c r="AR89" s="6"/>
      <c r="AT89" s="6"/>
      <c r="AV89" s="6"/>
      <c r="AX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L89" s="17"/>
      <c r="BM89" s="17">
        <v>0</v>
      </c>
      <c r="BN89" s="17">
        <v>0</v>
      </c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</row>
    <row r="90" spans="1:95">
      <c r="A90" s="11">
        <v>88</v>
      </c>
      <c r="B90" s="15" t="s">
        <v>229</v>
      </c>
      <c r="C90" s="15" t="s">
        <v>64</v>
      </c>
      <c r="D90" s="16"/>
      <c r="E90" s="6">
        <v>201042.5</v>
      </c>
      <c r="F90" s="17">
        <v>16383817.140000001</v>
      </c>
      <c r="G90" s="6">
        <v>203856.99999999997</v>
      </c>
      <c r="H90" s="6">
        <v>11154320.74</v>
      </c>
      <c r="I90" s="57"/>
      <c r="J90" s="57"/>
      <c r="L90" s="6"/>
      <c r="M90" s="6"/>
      <c r="N90" s="6"/>
      <c r="P90" s="6"/>
      <c r="R90" s="6"/>
      <c r="T90" s="6"/>
      <c r="U90" s="6"/>
      <c r="V90" s="6"/>
      <c r="X90" s="6"/>
      <c r="Z90" s="6"/>
      <c r="AA90" s="6"/>
      <c r="AB90" s="6"/>
      <c r="AC90" s="6"/>
      <c r="AD90" s="6"/>
      <c r="AF90" s="6"/>
      <c r="AH90" s="6"/>
      <c r="AI90" s="6"/>
      <c r="AJ90" s="6"/>
      <c r="AL90" s="6"/>
      <c r="AN90" s="6"/>
      <c r="AO90" s="6"/>
      <c r="AP90" s="6"/>
      <c r="AR90" s="6"/>
      <c r="AT90" s="6"/>
      <c r="AV90" s="6"/>
      <c r="AX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L90" s="17"/>
      <c r="BM90" s="17">
        <v>0</v>
      </c>
      <c r="BN90" s="17">
        <v>0</v>
      </c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</row>
    <row r="91" spans="1:95">
      <c r="A91" s="11">
        <v>89</v>
      </c>
      <c r="B91" s="15" t="s">
        <v>230</v>
      </c>
      <c r="C91" s="15" t="s">
        <v>64</v>
      </c>
      <c r="D91" s="16"/>
      <c r="E91" s="6">
        <v>76322.27</v>
      </c>
      <c r="F91" s="17">
        <v>8964655.5</v>
      </c>
      <c r="H91" s="6"/>
      <c r="I91" s="57"/>
      <c r="J91" s="57"/>
      <c r="L91" s="6"/>
      <c r="M91" s="6"/>
      <c r="N91" s="6"/>
      <c r="P91" s="6"/>
      <c r="R91" s="6"/>
      <c r="T91" s="6"/>
      <c r="U91" s="6"/>
      <c r="V91" s="6"/>
      <c r="X91" s="6"/>
      <c r="Z91" s="6"/>
      <c r="AA91" s="6"/>
      <c r="AB91" s="6"/>
      <c r="AC91" s="6"/>
      <c r="AD91" s="6"/>
      <c r="AF91" s="6"/>
      <c r="AH91" s="6"/>
      <c r="AI91" s="6"/>
      <c r="AJ91" s="6"/>
      <c r="AL91" s="6"/>
      <c r="AN91" s="6"/>
      <c r="AO91" s="6"/>
      <c r="AP91" s="6"/>
      <c r="AR91" s="6"/>
      <c r="AT91" s="6"/>
      <c r="AV91" s="6"/>
      <c r="AX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L91" s="17"/>
      <c r="BM91" s="17">
        <v>0</v>
      </c>
      <c r="BN91" s="17">
        <v>0</v>
      </c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</row>
    <row r="92" spans="1:95">
      <c r="A92" s="11">
        <v>90</v>
      </c>
      <c r="B92" s="15" t="s">
        <v>231</v>
      </c>
      <c r="C92" s="15" t="s">
        <v>64</v>
      </c>
      <c r="D92" s="16"/>
      <c r="E92" s="6">
        <v>123522.38000000002</v>
      </c>
      <c r="F92" s="17">
        <v>10354300.75</v>
      </c>
      <c r="H92" s="6"/>
      <c r="I92" s="57"/>
      <c r="J92" s="57"/>
      <c r="L92" s="6"/>
      <c r="M92" s="6"/>
      <c r="N92" s="6"/>
      <c r="P92" s="6"/>
      <c r="R92" s="6"/>
      <c r="T92" s="6"/>
      <c r="U92" s="6"/>
      <c r="V92" s="6"/>
      <c r="X92" s="6"/>
      <c r="Z92" s="6"/>
      <c r="AA92" s="6"/>
      <c r="AB92" s="6"/>
      <c r="AC92" s="6"/>
      <c r="AD92" s="6"/>
      <c r="AF92" s="6"/>
      <c r="AH92" s="6"/>
      <c r="AI92" s="6"/>
      <c r="AJ92" s="6"/>
      <c r="AL92" s="6"/>
      <c r="AN92" s="6"/>
      <c r="AO92" s="6"/>
      <c r="AP92" s="6"/>
      <c r="AR92" s="6"/>
      <c r="AT92" s="6"/>
      <c r="AV92" s="6"/>
      <c r="AX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L92" s="17"/>
      <c r="BM92" s="17">
        <v>0</v>
      </c>
      <c r="BN92" s="17">
        <v>0</v>
      </c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</row>
    <row r="93" spans="1:95" ht="31">
      <c r="A93" s="11">
        <v>91</v>
      </c>
      <c r="B93" s="15" t="s">
        <v>232</v>
      </c>
      <c r="C93" s="15" t="s">
        <v>64</v>
      </c>
      <c r="D93" s="16"/>
      <c r="E93" s="6">
        <v>81141.819999999992</v>
      </c>
      <c r="F93" s="17">
        <v>5025579</v>
      </c>
      <c r="H93" s="6"/>
      <c r="I93" s="57"/>
      <c r="J93" s="57"/>
      <c r="L93" s="6"/>
      <c r="M93" s="6"/>
      <c r="N93" s="6"/>
      <c r="P93" s="6"/>
      <c r="R93" s="6"/>
      <c r="T93" s="6"/>
      <c r="U93" s="6"/>
      <c r="V93" s="6"/>
      <c r="X93" s="6"/>
      <c r="Z93" s="6"/>
      <c r="AA93" s="6"/>
      <c r="AB93" s="6"/>
      <c r="AC93" s="6"/>
      <c r="AD93" s="6"/>
      <c r="AF93" s="6"/>
      <c r="AH93" s="6"/>
      <c r="AI93" s="6"/>
      <c r="AJ93" s="6"/>
      <c r="AL93" s="6"/>
      <c r="AN93" s="6"/>
      <c r="AO93" s="6"/>
      <c r="AP93" s="6"/>
      <c r="AR93" s="6"/>
      <c r="AT93" s="6"/>
      <c r="AV93" s="6"/>
      <c r="AX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L93" s="17"/>
      <c r="BM93" s="17">
        <v>0</v>
      </c>
      <c r="BN93" s="17">
        <v>0</v>
      </c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</row>
    <row r="94" spans="1:95">
      <c r="A94" s="11">
        <v>92</v>
      </c>
      <c r="B94" s="15" t="s">
        <v>233</v>
      </c>
      <c r="C94" s="15" t="s">
        <v>64</v>
      </c>
      <c r="D94" s="16"/>
      <c r="E94" s="6">
        <v>170383.46</v>
      </c>
      <c r="F94" s="17">
        <v>17221920.23</v>
      </c>
      <c r="H94" s="6"/>
      <c r="I94" s="57"/>
      <c r="J94" s="57"/>
      <c r="L94" s="6"/>
      <c r="M94" s="6"/>
      <c r="N94" s="6"/>
      <c r="P94" s="6"/>
      <c r="R94" s="6"/>
      <c r="T94" s="6"/>
      <c r="U94" s="6"/>
      <c r="V94" s="6"/>
      <c r="X94" s="6"/>
      <c r="Z94" s="6"/>
      <c r="AA94" s="6"/>
      <c r="AB94" s="6"/>
      <c r="AC94" s="6"/>
      <c r="AD94" s="6"/>
      <c r="AF94" s="6"/>
      <c r="AH94" s="6"/>
      <c r="AI94" s="6"/>
      <c r="AJ94" s="6"/>
      <c r="AL94" s="6"/>
      <c r="AN94" s="6"/>
      <c r="AO94" s="6"/>
      <c r="AP94" s="6"/>
      <c r="AR94" s="6"/>
      <c r="AT94" s="6"/>
      <c r="AV94" s="6"/>
      <c r="AX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L94" s="17"/>
      <c r="BM94" s="17">
        <v>0</v>
      </c>
      <c r="BN94" s="17">
        <v>0</v>
      </c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</row>
    <row r="95" spans="1:95" ht="31">
      <c r="A95" s="11">
        <v>93</v>
      </c>
      <c r="B95" s="15" t="s">
        <v>234</v>
      </c>
      <c r="C95" s="15" t="s">
        <v>64</v>
      </c>
      <c r="D95" s="16"/>
      <c r="E95" s="6">
        <v>128185.72</v>
      </c>
      <c r="F95" s="17">
        <v>8165937</v>
      </c>
      <c r="H95" s="6"/>
      <c r="I95" s="57"/>
      <c r="J95" s="57"/>
      <c r="L95" s="6"/>
      <c r="M95" s="6"/>
      <c r="N95" s="6"/>
      <c r="P95" s="6"/>
      <c r="R95" s="6"/>
      <c r="T95" s="6"/>
      <c r="U95" s="6"/>
      <c r="V95" s="6"/>
      <c r="X95" s="6"/>
      <c r="Z95" s="6"/>
      <c r="AA95" s="6"/>
      <c r="AB95" s="6"/>
      <c r="AC95" s="6"/>
      <c r="AD95" s="6"/>
      <c r="AF95" s="6"/>
      <c r="AH95" s="6"/>
      <c r="AI95" s="6"/>
      <c r="AJ95" s="6"/>
      <c r="AL95" s="6"/>
      <c r="AN95" s="6"/>
      <c r="AO95" s="6"/>
      <c r="AP95" s="6"/>
      <c r="AR95" s="6"/>
      <c r="AT95" s="6"/>
      <c r="AV95" s="6"/>
      <c r="AX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L95" s="17"/>
      <c r="BM95" s="17">
        <v>0</v>
      </c>
      <c r="BN95" s="17">
        <v>0</v>
      </c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</row>
    <row r="96" spans="1:95">
      <c r="A96" s="11">
        <v>94</v>
      </c>
      <c r="B96" s="15" t="s">
        <v>235</v>
      </c>
      <c r="C96" s="15" t="s">
        <v>64</v>
      </c>
      <c r="D96" s="16"/>
      <c r="E96" s="6">
        <v>35117.520000000004</v>
      </c>
      <c r="F96" s="17">
        <v>4237556.2200000007</v>
      </c>
      <c r="H96" s="6"/>
      <c r="I96" s="57"/>
      <c r="J96" s="57"/>
      <c r="L96" s="6"/>
      <c r="M96" s="6"/>
      <c r="N96" s="6"/>
      <c r="P96" s="6"/>
      <c r="R96" s="6"/>
      <c r="T96" s="6"/>
      <c r="U96" s="6"/>
      <c r="V96" s="6"/>
      <c r="X96" s="6"/>
      <c r="Z96" s="6"/>
      <c r="AA96" s="6"/>
      <c r="AB96" s="6"/>
      <c r="AC96" s="6"/>
      <c r="AD96" s="6"/>
      <c r="AF96" s="6"/>
      <c r="AH96" s="6"/>
      <c r="AI96" s="6"/>
      <c r="AJ96" s="6"/>
      <c r="AL96" s="6"/>
      <c r="AN96" s="6"/>
      <c r="AO96" s="6"/>
      <c r="AP96" s="6"/>
      <c r="AR96" s="6"/>
      <c r="AT96" s="6"/>
      <c r="AV96" s="6"/>
      <c r="AX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L96" s="17"/>
      <c r="BM96" s="17">
        <v>0</v>
      </c>
      <c r="BN96" s="17">
        <v>0</v>
      </c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</row>
    <row r="97" spans="1:95">
      <c r="A97" s="11">
        <v>95</v>
      </c>
      <c r="B97" s="15" t="s">
        <v>236</v>
      </c>
      <c r="C97" s="15" t="s">
        <v>64</v>
      </c>
      <c r="D97" s="16"/>
      <c r="E97" s="6">
        <v>189110.65000000002</v>
      </c>
      <c r="F97" s="17">
        <v>4064730.81</v>
      </c>
      <c r="H97" s="6"/>
      <c r="I97" s="57"/>
      <c r="J97" s="57"/>
      <c r="L97" s="6"/>
      <c r="M97" s="6"/>
      <c r="N97" s="6"/>
      <c r="P97" s="6"/>
      <c r="R97" s="6"/>
      <c r="T97" s="6"/>
      <c r="U97" s="6"/>
      <c r="V97" s="6"/>
      <c r="X97" s="6"/>
      <c r="Z97" s="6"/>
      <c r="AA97" s="6"/>
      <c r="AB97" s="6"/>
      <c r="AC97" s="6"/>
      <c r="AD97" s="6"/>
      <c r="AF97" s="6"/>
      <c r="AH97" s="6"/>
      <c r="AI97" s="6"/>
      <c r="AJ97" s="6"/>
      <c r="AL97" s="6"/>
      <c r="AN97" s="6"/>
      <c r="AO97" s="6"/>
      <c r="AP97" s="6"/>
      <c r="AR97" s="6"/>
      <c r="AT97" s="6"/>
      <c r="AV97" s="6"/>
      <c r="AX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L97" s="17"/>
      <c r="BM97" s="17">
        <v>0</v>
      </c>
      <c r="BN97" s="17">
        <v>0</v>
      </c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</row>
    <row r="98" spans="1:95">
      <c r="A98" s="11">
        <v>96</v>
      </c>
      <c r="B98" s="15" t="s">
        <v>238</v>
      </c>
      <c r="C98" s="15" t="s">
        <v>237</v>
      </c>
      <c r="D98" s="16"/>
      <c r="E98" s="6">
        <v>100484</v>
      </c>
      <c r="F98" s="17">
        <v>9127801</v>
      </c>
      <c r="H98" s="6"/>
      <c r="I98" s="57">
        <v>10421</v>
      </c>
      <c r="J98" s="57">
        <v>368690</v>
      </c>
      <c r="L98" s="6"/>
      <c r="M98" s="6"/>
      <c r="N98" s="6"/>
      <c r="P98" s="6"/>
      <c r="R98" s="6"/>
      <c r="T98" s="6"/>
      <c r="U98" s="6"/>
      <c r="V98" s="6"/>
      <c r="X98" s="6"/>
      <c r="Z98" s="6"/>
      <c r="AA98" s="6"/>
      <c r="AB98" s="6"/>
      <c r="AC98" s="6"/>
      <c r="AD98" s="6"/>
      <c r="AF98" s="6"/>
      <c r="AH98" s="6"/>
      <c r="AI98" s="6"/>
      <c r="AJ98" s="6"/>
      <c r="AL98" s="6"/>
      <c r="AN98" s="6"/>
      <c r="AO98" s="6"/>
      <c r="AP98" s="6"/>
      <c r="AR98" s="6"/>
      <c r="AT98" s="6"/>
      <c r="AV98" s="6"/>
      <c r="AX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L98" s="17"/>
      <c r="BM98" s="17">
        <v>0</v>
      </c>
      <c r="BN98" s="17">
        <v>0</v>
      </c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</row>
    <row r="99" spans="1:95">
      <c r="A99" s="11">
        <v>97</v>
      </c>
      <c r="B99" s="15" t="s">
        <v>239</v>
      </c>
      <c r="C99" s="15" t="s">
        <v>237</v>
      </c>
      <c r="D99" s="16"/>
      <c r="F99" s="17"/>
      <c r="H99" s="6"/>
      <c r="I99" s="57"/>
      <c r="J99" s="57"/>
      <c r="L99" s="6"/>
      <c r="M99" s="6"/>
      <c r="N99" s="6"/>
      <c r="O99" s="6">
        <v>366799.83</v>
      </c>
      <c r="P99" s="6">
        <v>20494951.75</v>
      </c>
      <c r="R99" s="6"/>
      <c r="T99" s="6"/>
      <c r="U99" s="6"/>
      <c r="V99" s="6"/>
      <c r="X99" s="6"/>
      <c r="Z99" s="6"/>
      <c r="AA99" s="6"/>
      <c r="AB99" s="6"/>
      <c r="AC99" s="6"/>
      <c r="AD99" s="6"/>
      <c r="AF99" s="6"/>
      <c r="AH99" s="6"/>
      <c r="AI99" s="6"/>
      <c r="AJ99" s="6"/>
      <c r="AL99" s="6"/>
      <c r="AN99" s="6"/>
      <c r="AO99" s="6"/>
      <c r="AP99" s="6"/>
      <c r="AQ99" s="6">
        <v>67595.38</v>
      </c>
      <c r="AR99" s="6">
        <v>6663462.5</v>
      </c>
      <c r="AS99" s="6">
        <v>66542.989999999991</v>
      </c>
      <c r="AT99" s="6">
        <v>7813114.3799999999</v>
      </c>
      <c r="AV99" s="6"/>
      <c r="AX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L99" s="17"/>
      <c r="BM99" s="17">
        <v>0</v>
      </c>
      <c r="BN99" s="17">
        <v>0</v>
      </c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</row>
    <row r="100" spans="1:95">
      <c r="A100" s="11">
        <v>98</v>
      </c>
      <c r="B100" s="15" t="s">
        <v>240</v>
      </c>
      <c r="C100" s="15" t="s">
        <v>237</v>
      </c>
      <c r="D100" s="16"/>
      <c r="E100" s="6">
        <v>42295.88</v>
      </c>
      <c r="F100" s="17">
        <v>4911388.38</v>
      </c>
      <c r="H100" s="6"/>
      <c r="I100" s="57"/>
      <c r="J100" s="57"/>
      <c r="L100" s="6"/>
      <c r="M100" s="6"/>
      <c r="N100" s="6"/>
      <c r="P100" s="6"/>
      <c r="R100" s="6"/>
      <c r="T100" s="6"/>
      <c r="U100" s="6"/>
      <c r="V100" s="6"/>
      <c r="X100" s="6"/>
      <c r="Z100" s="6"/>
      <c r="AA100" s="6"/>
      <c r="AB100" s="6"/>
      <c r="AC100" s="6"/>
      <c r="AD100" s="6"/>
      <c r="AF100" s="6"/>
      <c r="AH100" s="6"/>
      <c r="AI100" s="6"/>
      <c r="AJ100" s="6"/>
      <c r="AL100" s="6"/>
      <c r="AN100" s="6"/>
      <c r="AO100" s="6"/>
      <c r="AP100" s="6"/>
      <c r="AR100" s="6"/>
      <c r="AT100" s="6"/>
      <c r="AV100" s="6"/>
      <c r="AX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L100" s="17"/>
      <c r="BM100" s="17">
        <v>0</v>
      </c>
      <c r="BN100" s="17">
        <v>0</v>
      </c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</row>
    <row r="101" spans="1:95" ht="31">
      <c r="A101" s="11">
        <v>99</v>
      </c>
      <c r="B101" s="15" t="s">
        <v>241</v>
      </c>
      <c r="C101" s="15" t="s">
        <v>237</v>
      </c>
      <c r="D101" s="16"/>
      <c r="E101" s="6">
        <v>19110.400000000001</v>
      </c>
      <c r="F101" s="17">
        <v>1537568</v>
      </c>
      <c r="H101" s="6"/>
      <c r="I101" s="57">
        <v>2200.3000000000002</v>
      </c>
      <c r="J101" s="57">
        <v>302250</v>
      </c>
      <c r="L101" s="6"/>
      <c r="M101" s="6"/>
      <c r="N101" s="6"/>
      <c r="P101" s="6"/>
      <c r="R101" s="6"/>
      <c r="T101" s="6"/>
      <c r="U101" s="6"/>
      <c r="V101" s="6"/>
      <c r="X101" s="6"/>
      <c r="Z101" s="6"/>
      <c r="AA101" s="6"/>
      <c r="AB101" s="6"/>
      <c r="AC101" s="6"/>
      <c r="AD101" s="6"/>
      <c r="AF101" s="6"/>
      <c r="AH101" s="6"/>
      <c r="AI101" s="6"/>
      <c r="AJ101" s="6"/>
      <c r="AL101" s="6"/>
      <c r="AN101" s="6"/>
      <c r="AO101" s="6"/>
      <c r="AP101" s="6"/>
      <c r="AR101" s="6"/>
      <c r="AT101" s="6"/>
      <c r="AV101" s="6"/>
      <c r="AX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L101" s="17"/>
      <c r="BM101" s="17">
        <v>0</v>
      </c>
      <c r="BN101" s="17">
        <v>0</v>
      </c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</row>
    <row r="102" spans="1:95">
      <c r="A102" s="11">
        <v>100</v>
      </c>
      <c r="B102" s="15" t="s">
        <v>243</v>
      </c>
      <c r="C102" s="15" t="s">
        <v>242</v>
      </c>
      <c r="D102" s="16"/>
      <c r="F102" s="17"/>
      <c r="H102" s="6"/>
      <c r="I102" s="57">
        <v>33231.25</v>
      </c>
      <c r="J102" s="57">
        <v>1329250</v>
      </c>
      <c r="L102" s="6"/>
      <c r="M102" s="6"/>
      <c r="N102" s="6"/>
      <c r="P102" s="6"/>
      <c r="R102" s="6"/>
      <c r="T102" s="6"/>
      <c r="U102" s="6"/>
      <c r="V102" s="6"/>
      <c r="X102" s="6"/>
      <c r="Z102" s="6"/>
      <c r="AA102" s="6"/>
      <c r="AB102" s="6"/>
      <c r="AC102" s="6"/>
      <c r="AD102" s="6"/>
      <c r="AF102" s="6"/>
      <c r="AH102" s="6"/>
      <c r="AI102" s="6"/>
      <c r="AJ102" s="6"/>
      <c r="AL102" s="6"/>
      <c r="AN102" s="6"/>
      <c r="AO102" s="6"/>
      <c r="AP102" s="6"/>
      <c r="AR102" s="6"/>
      <c r="AT102" s="6"/>
      <c r="AV102" s="6"/>
      <c r="AX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L102" s="17"/>
      <c r="BM102" s="17">
        <v>0</v>
      </c>
      <c r="BN102" s="17">
        <v>0</v>
      </c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</row>
    <row r="103" spans="1:95">
      <c r="A103" s="11">
        <v>101</v>
      </c>
      <c r="B103" s="15" t="s">
        <v>245</v>
      </c>
      <c r="C103" s="15" t="s">
        <v>244</v>
      </c>
      <c r="D103" s="16"/>
      <c r="E103" s="6">
        <v>1180</v>
      </c>
      <c r="F103" s="17">
        <v>201000</v>
      </c>
      <c r="H103" s="6"/>
      <c r="I103" s="57">
        <v>39166.639999999999</v>
      </c>
      <c r="J103" s="57">
        <v>1320000</v>
      </c>
      <c r="L103" s="6"/>
      <c r="M103" s="6"/>
      <c r="N103" s="6"/>
      <c r="P103" s="6"/>
      <c r="R103" s="6"/>
      <c r="T103" s="6"/>
      <c r="U103" s="6"/>
      <c r="V103" s="6"/>
      <c r="X103" s="6"/>
      <c r="Z103" s="6"/>
      <c r="AA103" s="6"/>
      <c r="AB103" s="6"/>
      <c r="AC103" s="6"/>
      <c r="AD103" s="6"/>
      <c r="AF103" s="6"/>
      <c r="AH103" s="6"/>
      <c r="AI103" s="6"/>
      <c r="AJ103" s="6"/>
      <c r="AL103" s="6"/>
      <c r="AN103" s="6"/>
      <c r="AO103" s="6"/>
      <c r="AP103" s="6"/>
      <c r="AR103" s="6"/>
      <c r="AT103" s="6"/>
      <c r="AV103" s="6"/>
      <c r="AX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L103" s="17"/>
      <c r="BM103" s="17">
        <v>0</v>
      </c>
      <c r="BN103" s="17">
        <v>0</v>
      </c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</row>
    <row r="104" spans="1:95">
      <c r="A104" s="11">
        <v>102</v>
      </c>
      <c r="B104" s="15" t="s">
        <v>246</v>
      </c>
      <c r="C104" s="15" t="s">
        <v>244</v>
      </c>
      <c r="D104" s="16"/>
      <c r="F104" s="17"/>
      <c r="H104" s="6"/>
      <c r="I104" s="57">
        <v>38057.699999999997</v>
      </c>
      <c r="J104" s="57">
        <v>3222603.75</v>
      </c>
      <c r="L104" s="6"/>
      <c r="M104" s="6"/>
      <c r="N104" s="6"/>
      <c r="P104" s="6"/>
      <c r="R104" s="6"/>
      <c r="T104" s="6"/>
      <c r="U104" s="6"/>
      <c r="V104" s="6"/>
      <c r="X104" s="6"/>
      <c r="Z104" s="6"/>
      <c r="AA104" s="6"/>
      <c r="AB104" s="6"/>
      <c r="AC104" s="6"/>
      <c r="AD104" s="6"/>
      <c r="AF104" s="6"/>
      <c r="AH104" s="6"/>
      <c r="AI104" s="6"/>
      <c r="AJ104" s="6"/>
      <c r="AL104" s="6"/>
      <c r="AN104" s="6"/>
      <c r="AO104" s="6"/>
      <c r="AP104" s="6"/>
      <c r="AR104" s="6"/>
      <c r="AT104" s="6"/>
      <c r="AV104" s="6"/>
      <c r="AX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L104" s="17"/>
      <c r="BM104" s="17">
        <v>0</v>
      </c>
      <c r="BN104" s="17">
        <v>0</v>
      </c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</row>
    <row r="105" spans="1:95">
      <c r="A105" s="11">
        <v>103</v>
      </c>
      <c r="B105" s="15" t="s">
        <v>247</v>
      </c>
      <c r="C105" s="15" t="s">
        <v>244</v>
      </c>
      <c r="D105" s="16"/>
      <c r="F105" s="17"/>
      <c r="H105" s="6"/>
      <c r="I105" s="57">
        <v>50100</v>
      </c>
      <c r="J105" s="57">
        <v>1544000</v>
      </c>
      <c r="L105" s="6"/>
      <c r="M105" s="6"/>
      <c r="N105" s="6"/>
      <c r="P105" s="6"/>
      <c r="R105" s="6"/>
      <c r="T105" s="6"/>
      <c r="U105" s="6"/>
      <c r="V105" s="6"/>
      <c r="X105" s="6"/>
      <c r="Z105" s="6"/>
      <c r="AA105" s="6"/>
      <c r="AB105" s="6"/>
      <c r="AC105" s="6"/>
      <c r="AD105" s="6"/>
      <c r="AF105" s="6"/>
      <c r="AH105" s="6"/>
      <c r="AI105" s="6"/>
      <c r="AJ105" s="6"/>
      <c r="AL105" s="6"/>
      <c r="AN105" s="6"/>
      <c r="AO105" s="6"/>
      <c r="AP105" s="6"/>
      <c r="AR105" s="6"/>
      <c r="AT105" s="6"/>
      <c r="AV105" s="6"/>
      <c r="AX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L105" s="17"/>
      <c r="BM105" s="17">
        <v>0</v>
      </c>
      <c r="BN105" s="17">
        <v>0</v>
      </c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</row>
    <row r="106" spans="1:95">
      <c r="A106" s="11">
        <v>104</v>
      </c>
      <c r="B106" s="15" t="s">
        <v>249</v>
      </c>
      <c r="C106" s="15" t="s">
        <v>248</v>
      </c>
      <c r="D106" s="16"/>
      <c r="E106" s="35">
        <v>65838.87</v>
      </c>
      <c r="F106" s="34">
        <v>4337949.37</v>
      </c>
      <c r="H106" s="6"/>
      <c r="I106" s="57"/>
      <c r="J106" s="57"/>
      <c r="L106" s="6"/>
      <c r="M106" s="6"/>
      <c r="N106" s="6"/>
      <c r="P106" s="6"/>
      <c r="R106" s="6"/>
      <c r="T106" s="6"/>
      <c r="U106" s="6"/>
      <c r="V106" s="6"/>
      <c r="X106" s="6"/>
      <c r="Z106" s="6"/>
      <c r="AA106" s="6"/>
      <c r="AB106" s="6"/>
      <c r="AC106" s="6"/>
      <c r="AD106" s="6"/>
      <c r="AF106" s="6"/>
      <c r="AH106" s="6"/>
      <c r="AI106" s="6"/>
      <c r="AJ106" s="6"/>
      <c r="AL106" s="6"/>
      <c r="AN106" s="6"/>
      <c r="AO106" s="6"/>
      <c r="AP106" s="6"/>
      <c r="AR106" s="6"/>
      <c r="AT106" s="6"/>
      <c r="AV106" s="6"/>
      <c r="AX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L106" s="17"/>
      <c r="BM106" s="17">
        <v>0</v>
      </c>
      <c r="BN106" s="17">
        <v>0</v>
      </c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</row>
    <row r="107" spans="1:95">
      <c r="A107" s="11">
        <v>105</v>
      </c>
      <c r="B107" s="15" t="s">
        <v>250</v>
      </c>
      <c r="C107" s="15" t="s">
        <v>248</v>
      </c>
      <c r="D107" s="16"/>
      <c r="F107" s="17"/>
      <c r="H107" s="6"/>
      <c r="I107" s="35">
        <v>1626677.82</v>
      </c>
      <c r="J107" s="34">
        <v>59837719.600000001</v>
      </c>
      <c r="L107" s="6"/>
      <c r="M107" s="6"/>
      <c r="N107" s="6"/>
      <c r="P107" s="6"/>
      <c r="R107" s="6"/>
      <c r="T107" s="6"/>
      <c r="U107" s="6"/>
      <c r="V107" s="6"/>
      <c r="X107" s="6"/>
      <c r="Z107" s="6"/>
      <c r="AA107" s="6"/>
      <c r="AB107" s="6"/>
      <c r="AC107" s="6"/>
      <c r="AD107" s="6"/>
      <c r="AF107" s="6"/>
      <c r="AH107" s="6"/>
      <c r="AI107" s="6"/>
      <c r="AJ107" s="6"/>
      <c r="AL107" s="6"/>
      <c r="AN107" s="6"/>
      <c r="AO107" s="6"/>
      <c r="AP107" s="6"/>
      <c r="AR107" s="6"/>
      <c r="AT107" s="6"/>
      <c r="AV107" s="6"/>
      <c r="AX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L107" s="17"/>
      <c r="BM107" s="17">
        <v>0</v>
      </c>
      <c r="BN107" s="17">
        <v>0</v>
      </c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</row>
    <row r="108" spans="1:95">
      <c r="A108" s="11">
        <v>106</v>
      </c>
      <c r="B108" s="15" t="s">
        <v>251</v>
      </c>
      <c r="C108" s="15" t="s">
        <v>248</v>
      </c>
      <c r="D108" s="16"/>
      <c r="F108" s="17"/>
      <c r="H108" s="6"/>
      <c r="I108" s="57"/>
      <c r="J108" s="57"/>
      <c r="L108" s="6"/>
      <c r="M108" s="6"/>
      <c r="N108" s="6"/>
      <c r="P108" s="6"/>
      <c r="R108" s="6"/>
      <c r="S108" s="6">
        <v>662</v>
      </c>
      <c r="T108" s="6">
        <v>993000</v>
      </c>
      <c r="U108" s="6"/>
      <c r="V108" s="6"/>
      <c r="X108" s="6"/>
      <c r="Z108" s="6"/>
      <c r="AA108" s="6"/>
      <c r="AB108" s="6"/>
      <c r="AC108" s="6"/>
      <c r="AD108" s="6"/>
      <c r="AF108" s="6"/>
      <c r="AH108" s="6"/>
      <c r="AI108" s="6"/>
      <c r="AJ108" s="6"/>
      <c r="AL108" s="6"/>
      <c r="AN108" s="6"/>
      <c r="AO108" s="6"/>
      <c r="AP108" s="6"/>
      <c r="AR108" s="6"/>
      <c r="AT108" s="6"/>
      <c r="AV108" s="6"/>
      <c r="AX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L108" s="17"/>
      <c r="BM108" s="17">
        <v>0</v>
      </c>
      <c r="BN108" s="17">
        <v>0</v>
      </c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</row>
    <row r="109" spans="1:95">
      <c r="A109" s="11">
        <v>107</v>
      </c>
      <c r="B109" s="15" t="s">
        <v>252</v>
      </c>
      <c r="C109" s="15" t="s">
        <v>248</v>
      </c>
      <c r="D109" s="16"/>
      <c r="E109" s="6">
        <v>150428.57</v>
      </c>
      <c r="F109" s="17">
        <v>11282142.859999999</v>
      </c>
      <c r="H109" s="6"/>
      <c r="I109" s="57"/>
      <c r="J109" s="57"/>
      <c r="L109" s="6"/>
      <c r="M109" s="6"/>
      <c r="N109" s="6"/>
      <c r="P109" s="6"/>
      <c r="R109" s="6"/>
      <c r="T109" s="6"/>
      <c r="U109" s="6"/>
      <c r="V109" s="6"/>
      <c r="X109" s="6"/>
      <c r="Z109" s="6"/>
      <c r="AA109" s="6"/>
      <c r="AB109" s="6"/>
      <c r="AC109" s="6"/>
      <c r="AD109" s="6"/>
      <c r="AF109" s="6"/>
      <c r="AH109" s="6"/>
      <c r="AI109" s="6"/>
      <c r="AJ109" s="6"/>
      <c r="AL109" s="6"/>
      <c r="AN109" s="6"/>
      <c r="AO109" s="6"/>
      <c r="AP109" s="6"/>
      <c r="AR109" s="6"/>
      <c r="AT109" s="6"/>
      <c r="AV109" s="6"/>
      <c r="AX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L109" s="17"/>
      <c r="BM109" s="17">
        <v>0</v>
      </c>
      <c r="BN109" s="17">
        <v>0</v>
      </c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</row>
    <row r="110" spans="1:95">
      <c r="A110" s="11">
        <v>108</v>
      </c>
      <c r="B110" s="15" t="s">
        <v>253</v>
      </c>
      <c r="C110" s="15" t="s">
        <v>248</v>
      </c>
      <c r="D110" s="16"/>
      <c r="E110" s="35">
        <v>634988.30000000005</v>
      </c>
      <c r="F110" s="35">
        <v>68561375</v>
      </c>
      <c r="H110" s="6"/>
      <c r="I110" s="57"/>
      <c r="J110" s="57"/>
      <c r="L110" s="6"/>
      <c r="M110" s="6"/>
      <c r="N110" s="6"/>
      <c r="P110" s="6"/>
      <c r="R110" s="6"/>
      <c r="T110" s="6"/>
      <c r="U110" s="6"/>
      <c r="V110" s="6"/>
      <c r="X110" s="6"/>
      <c r="Z110" s="6"/>
      <c r="AA110" s="6"/>
      <c r="AB110" s="6"/>
      <c r="AC110" s="6"/>
      <c r="AD110" s="6"/>
      <c r="AF110" s="6"/>
      <c r="AH110" s="6"/>
      <c r="AI110" s="6"/>
      <c r="AJ110" s="6"/>
      <c r="AL110" s="6"/>
      <c r="AN110" s="6"/>
      <c r="AO110" s="6"/>
      <c r="AP110" s="6"/>
      <c r="AR110" s="6"/>
      <c r="AT110" s="6"/>
      <c r="AV110" s="6"/>
      <c r="AX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L110" s="17"/>
      <c r="BM110" s="17">
        <v>0</v>
      </c>
      <c r="BN110" s="17">
        <v>0</v>
      </c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</row>
    <row r="111" spans="1:95">
      <c r="A111" s="11">
        <v>109</v>
      </c>
      <c r="B111" s="15" t="s">
        <v>254</v>
      </c>
      <c r="C111" s="15" t="s">
        <v>248</v>
      </c>
      <c r="D111" s="16"/>
      <c r="E111" s="6">
        <v>72609.5</v>
      </c>
      <c r="F111" s="17">
        <v>10610624.99</v>
      </c>
      <c r="H111" s="6"/>
      <c r="I111" s="57"/>
      <c r="J111" s="57"/>
      <c r="L111" s="6"/>
      <c r="M111" s="6"/>
      <c r="N111" s="6"/>
      <c r="P111" s="6"/>
      <c r="R111" s="6"/>
      <c r="T111" s="6"/>
      <c r="U111" s="6"/>
      <c r="V111" s="6"/>
      <c r="X111" s="6"/>
      <c r="Z111" s="6"/>
      <c r="AA111" s="6"/>
      <c r="AB111" s="6"/>
      <c r="AC111" s="6"/>
      <c r="AD111" s="6"/>
      <c r="AF111" s="6"/>
      <c r="AH111" s="6"/>
      <c r="AI111" s="6"/>
      <c r="AJ111" s="6"/>
      <c r="AL111" s="6"/>
      <c r="AN111" s="6"/>
      <c r="AO111" s="6"/>
      <c r="AP111" s="6"/>
      <c r="AR111" s="6"/>
      <c r="AT111" s="6"/>
      <c r="AV111" s="6"/>
      <c r="AX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L111" s="17"/>
      <c r="BM111" s="17">
        <v>0</v>
      </c>
      <c r="BN111" s="17">
        <v>0</v>
      </c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</row>
    <row r="112" spans="1:95">
      <c r="A112" s="11">
        <v>110</v>
      </c>
      <c r="B112" s="15" t="s">
        <v>255</v>
      </c>
      <c r="C112" s="15" t="s">
        <v>248</v>
      </c>
      <c r="D112" s="16"/>
      <c r="F112" s="17"/>
      <c r="H112" s="6"/>
      <c r="I112" s="57">
        <v>76666.679999999993</v>
      </c>
      <c r="J112" s="57">
        <v>2300000</v>
      </c>
      <c r="L112" s="6"/>
      <c r="M112" s="6"/>
      <c r="N112" s="6"/>
      <c r="P112" s="6"/>
      <c r="R112" s="6"/>
      <c r="T112" s="6"/>
      <c r="U112" s="6"/>
      <c r="V112" s="6"/>
      <c r="X112" s="6"/>
      <c r="Z112" s="6"/>
      <c r="AA112" s="6"/>
      <c r="AB112" s="6"/>
      <c r="AC112" s="6"/>
      <c r="AD112" s="6"/>
      <c r="AF112" s="6"/>
      <c r="AH112" s="6"/>
      <c r="AI112" s="6"/>
      <c r="AJ112" s="6"/>
      <c r="AL112" s="6"/>
      <c r="AN112" s="6"/>
      <c r="AO112" s="6"/>
      <c r="AP112" s="6"/>
      <c r="AR112" s="6"/>
      <c r="AT112" s="6"/>
      <c r="AV112" s="6"/>
      <c r="AX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L112" s="17"/>
      <c r="BM112" s="17">
        <v>0</v>
      </c>
      <c r="BN112" s="17">
        <v>0</v>
      </c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</row>
    <row r="113" spans="1:95">
      <c r="A113" s="11">
        <v>111</v>
      </c>
      <c r="B113" s="15" t="s">
        <v>256</v>
      </c>
      <c r="C113" s="15" t="s">
        <v>248</v>
      </c>
      <c r="D113" s="16"/>
      <c r="F113" s="17"/>
      <c r="H113" s="6"/>
      <c r="I113" s="57">
        <v>70212.5</v>
      </c>
      <c r="J113" s="57">
        <v>2386500</v>
      </c>
      <c r="L113" s="6"/>
      <c r="M113" s="6"/>
      <c r="N113" s="6"/>
      <c r="P113" s="6"/>
      <c r="R113" s="6"/>
      <c r="T113" s="6"/>
      <c r="U113" s="6"/>
      <c r="V113" s="6"/>
      <c r="X113" s="6"/>
      <c r="Z113" s="6"/>
      <c r="AA113" s="6"/>
      <c r="AB113" s="6"/>
      <c r="AC113" s="6"/>
      <c r="AD113" s="6"/>
      <c r="AF113" s="6"/>
      <c r="AH113" s="6"/>
      <c r="AI113" s="6"/>
      <c r="AJ113" s="6"/>
      <c r="AL113" s="6"/>
      <c r="AN113" s="6"/>
      <c r="AO113" s="6"/>
      <c r="AP113" s="6"/>
      <c r="AR113" s="6"/>
      <c r="AT113" s="6"/>
      <c r="AV113" s="6"/>
      <c r="AX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L113" s="17"/>
      <c r="BM113" s="17">
        <v>0</v>
      </c>
      <c r="BN113" s="17">
        <v>0</v>
      </c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</row>
    <row r="114" spans="1:95">
      <c r="A114" s="11">
        <v>112</v>
      </c>
      <c r="B114" s="15" t="s">
        <v>249</v>
      </c>
      <c r="C114" s="15" t="s">
        <v>248</v>
      </c>
      <c r="D114" s="16"/>
      <c r="E114" s="6">
        <v>203052.78</v>
      </c>
      <c r="F114" s="17">
        <v>21489714.960000001</v>
      </c>
      <c r="H114" s="6"/>
      <c r="I114" s="57"/>
      <c r="J114" s="57"/>
      <c r="L114" s="6"/>
      <c r="M114" s="6"/>
      <c r="N114" s="6"/>
      <c r="P114" s="6"/>
      <c r="R114" s="6"/>
      <c r="T114" s="6"/>
      <c r="U114" s="6"/>
      <c r="V114" s="6"/>
      <c r="X114" s="6"/>
      <c r="Z114" s="6"/>
      <c r="AA114" s="6"/>
      <c r="AB114" s="6"/>
      <c r="AC114" s="6"/>
      <c r="AD114" s="6"/>
      <c r="AF114" s="6"/>
      <c r="AH114" s="6"/>
      <c r="AI114" s="6"/>
      <c r="AJ114" s="6"/>
      <c r="AL114" s="6"/>
      <c r="AN114" s="6"/>
      <c r="AO114" s="6"/>
      <c r="AP114" s="6"/>
      <c r="AR114" s="6"/>
      <c r="AT114" s="6"/>
      <c r="AV114" s="6"/>
      <c r="AX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L114" s="17"/>
      <c r="BM114" s="17">
        <v>0</v>
      </c>
      <c r="BN114" s="17">
        <v>0</v>
      </c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</row>
    <row r="115" spans="1:95">
      <c r="A115" s="11">
        <v>113</v>
      </c>
      <c r="B115" s="15" t="s">
        <v>252</v>
      </c>
      <c r="C115" s="15" t="s">
        <v>248</v>
      </c>
      <c r="D115" s="16"/>
      <c r="E115" s="6">
        <v>380531.64</v>
      </c>
      <c r="F115" s="17">
        <v>30754745.359999999</v>
      </c>
      <c r="H115" s="6"/>
      <c r="I115" s="57"/>
      <c r="J115" s="57"/>
      <c r="L115" s="6"/>
      <c r="M115" s="6"/>
      <c r="N115" s="6"/>
      <c r="P115" s="6"/>
      <c r="R115" s="6"/>
      <c r="T115" s="6"/>
      <c r="U115" s="6"/>
      <c r="V115" s="6"/>
      <c r="X115" s="6"/>
      <c r="Z115" s="6"/>
      <c r="AA115" s="6"/>
      <c r="AB115" s="6"/>
      <c r="AC115" s="6"/>
      <c r="AD115" s="6"/>
      <c r="AF115" s="6"/>
      <c r="AH115" s="6"/>
      <c r="AI115" s="6"/>
      <c r="AJ115" s="6"/>
      <c r="AL115" s="6"/>
      <c r="AN115" s="6"/>
      <c r="AO115" s="6"/>
      <c r="AP115" s="6"/>
      <c r="AR115" s="6"/>
      <c r="AT115" s="6"/>
      <c r="AV115" s="6"/>
      <c r="AX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L115" s="17"/>
      <c r="BM115" s="17">
        <v>0</v>
      </c>
      <c r="BN115" s="17">
        <v>0</v>
      </c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</row>
    <row r="116" spans="1:95">
      <c r="A116" s="11">
        <v>114</v>
      </c>
      <c r="B116" s="15" t="s">
        <v>257</v>
      </c>
      <c r="C116" s="15" t="s">
        <v>248</v>
      </c>
      <c r="D116" s="16"/>
      <c r="F116" s="17"/>
      <c r="H116" s="6"/>
      <c r="I116" s="57"/>
      <c r="J116" s="57"/>
      <c r="L116" s="6"/>
      <c r="M116" s="6"/>
      <c r="N116" s="6"/>
      <c r="P116" s="6"/>
      <c r="R116" s="6"/>
      <c r="S116" s="6">
        <v>626.6</v>
      </c>
      <c r="T116" s="6">
        <v>1020000</v>
      </c>
      <c r="U116" s="6"/>
      <c r="V116" s="6"/>
      <c r="X116" s="6"/>
      <c r="Z116" s="6"/>
      <c r="AA116" s="6"/>
      <c r="AB116" s="6"/>
      <c r="AC116" s="6"/>
      <c r="AD116" s="6"/>
      <c r="AF116" s="6"/>
      <c r="AH116" s="6"/>
      <c r="AI116" s="6"/>
      <c r="AJ116" s="6"/>
      <c r="AL116" s="6"/>
      <c r="AN116" s="6"/>
      <c r="AO116" s="6"/>
      <c r="AP116" s="6"/>
      <c r="AR116" s="6"/>
      <c r="AT116" s="6"/>
      <c r="AV116" s="6"/>
      <c r="AX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L116" s="17"/>
      <c r="BM116" s="17">
        <v>0</v>
      </c>
      <c r="BN116" s="17">
        <v>0</v>
      </c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</row>
    <row r="117" spans="1:95">
      <c r="A117" s="11">
        <v>115</v>
      </c>
      <c r="B117" s="15" t="s">
        <v>258</v>
      </c>
      <c r="C117" s="15" t="s">
        <v>248</v>
      </c>
      <c r="D117" s="16"/>
      <c r="F117" s="17"/>
      <c r="H117" s="6"/>
      <c r="I117" s="57"/>
      <c r="J117" s="57"/>
      <c r="L117" s="6"/>
      <c r="M117" s="6"/>
      <c r="N117" s="6"/>
      <c r="P117" s="6"/>
      <c r="R117" s="6"/>
      <c r="T117" s="6"/>
      <c r="U117" s="6"/>
      <c r="V117" s="6"/>
      <c r="X117" s="6"/>
      <c r="Z117" s="6"/>
      <c r="AA117" s="6"/>
      <c r="AB117" s="6"/>
      <c r="AC117" s="6"/>
      <c r="AD117" s="6"/>
      <c r="AF117" s="6"/>
      <c r="AH117" s="6"/>
      <c r="AI117" s="6"/>
      <c r="AJ117" s="6"/>
      <c r="AL117" s="6"/>
      <c r="AN117" s="6"/>
      <c r="AO117" s="6"/>
      <c r="AP117" s="6"/>
      <c r="AR117" s="6"/>
      <c r="AT117" s="6"/>
      <c r="AV117" s="6"/>
      <c r="AX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L117" s="17"/>
      <c r="BM117" s="17">
        <v>2129.6010000000001</v>
      </c>
      <c r="BN117" s="17">
        <v>10180500</v>
      </c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</row>
    <row r="118" spans="1:95">
      <c r="A118" s="11">
        <v>116</v>
      </c>
      <c r="B118" s="15" t="s">
        <v>260</v>
      </c>
      <c r="C118" s="15" t="s">
        <v>259</v>
      </c>
      <c r="D118" s="16"/>
      <c r="E118" s="6">
        <v>76922</v>
      </c>
      <c r="F118" s="17">
        <v>6343199.5</v>
      </c>
      <c r="H118" s="6"/>
      <c r="I118" s="57">
        <v>15616</v>
      </c>
      <c r="J118" s="57">
        <v>594210</v>
      </c>
      <c r="L118" s="6"/>
      <c r="M118" s="6"/>
      <c r="N118" s="6"/>
      <c r="P118" s="6"/>
      <c r="R118" s="6"/>
      <c r="T118" s="6"/>
      <c r="U118" s="6"/>
      <c r="V118" s="6"/>
      <c r="X118" s="6"/>
      <c r="Z118" s="6"/>
      <c r="AA118" s="6"/>
      <c r="AB118" s="6"/>
      <c r="AC118" s="6"/>
      <c r="AD118" s="6"/>
      <c r="AF118" s="6"/>
      <c r="AH118" s="6"/>
      <c r="AI118" s="6"/>
      <c r="AJ118" s="6"/>
      <c r="AL118" s="6"/>
      <c r="AN118" s="6"/>
      <c r="AO118" s="6"/>
      <c r="AP118" s="6"/>
      <c r="AR118" s="6"/>
      <c r="AT118" s="6"/>
      <c r="AV118" s="6"/>
      <c r="AX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L118" s="17"/>
      <c r="BM118" s="17">
        <v>0</v>
      </c>
      <c r="BN118" s="17">
        <v>0</v>
      </c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</row>
    <row r="119" spans="1:95" ht="31">
      <c r="A119" s="11">
        <v>117</v>
      </c>
      <c r="B119" s="15" t="s">
        <v>262</v>
      </c>
      <c r="C119" s="15" t="s">
        <v>259</v>
      </c>
      <c r="D119" s="16"/>
      <c r="E119" s="6">
        <v>100665.64000000001</v>
      </c>
      <c r="F119" s="17">
        <v>10450000</v>
      </c>
      <c r="H119" s="6"/>
      <c r="I119" s="57"/>
      <c r="J119" s="57"/>
      <c r="L119" s="6"/>
      <c r="M119" s="6"/>
      <c r="N119" s="6"/>
      <c r="P119" s="6"/>
      <c r="R119" s="6"/>
      <c r="T119" s="6"/>
      <c r="U119" s="6"/>
      <c r="V119" s="6"/>
      <c r="X119" s="6"/>
      <c r="Z119" s="6"/>
      <c r="AA119" s="6"/>
      <c r="AB119" s="6"/>
      <c r="AC119" s="6"/>
      <c r="AD119" s="6"/>
      <c r="AF119" s="6"/>
      <c r="AH119" s="6"/>
      <c r="AI119" s="6"/>
      <c r="AJ119" s="6"/>
      <c r="AL119" s="6"/>
      <c r="AN119" s="6"/>
      <c r="AO119" s="6"/>
      <c r="AP119" s="6"/>
      <c r="AR119" s="6"/>
      <c r="AT119" s="6"/>
      <c r="AV119" s="6"/>
      <c r="AX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L119" s="17"/>
      <c r="BM119" s="17">
        <v>0</v>
      </c>
      <c r="BN119" s="17">
        <v>0</v>
      </c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</row>
    <row r="120" spans="1:95" ht="31">
      <c r="A120" s="11">
        <v>118</v>
      </c>
      <c r="B120" s="15" t="s">
        <v>261</v>
      </c>
      <c r="C120" s="15" t="s">
        <v>259</v>
      </c>
      <c r="D120" s="16"/>
      <c r="E120" s="6">
        <v>92660</v>
      </c>
      <c r="F120" s="17">
        <v>8091427.5</v>
      </c>
      <c r="H120" s="6"/>
      <c r="I120" s="57"/>
      <c r="J120" s="57"/>
      <c r="L120" s="6"/>
      <c r="M120" s="6"/>
      <c r="N120" s="6"/>
      <c r="P120" s="6"/>
      <c r="R120" s="6"/>
      <c r="T120" s="6"/>
      <c r="U120" s="6"/>
      <c r="V120" s="6"/>
      <c r="X120" s="6"/>
      <c r="Z120" s="6"/>
      <c r="AA120" s="6"/>
      <c r="AB120" s="6"/>
      <c r="AC120" s="6"/>
      <c r="AD120" s="6"/>
      <c r="AF120" s="6"/>
      <c r="AH120" s="6"/>
      <c r="AI120" s="6"/>
      <c r="AJ120" s="6"/>
      <c r="AL120" s="6"/>
      <c r="AN120" s="6"/>
      <c r="AO120" s="6"/>
      <c r="AP120" s="6"/>
      <c r="AR120" s="6"/>
      <c r="AT120" s="6"/>
      <c r="AV120" s="6"/>
      <c r="AX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L120" s="17"/>
      <c r="BM120" s="17">
        <v>0</v>
      </c>
      <c r="BN120" s="17">
        <v>0</v>
      </c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</row>
    <row r="121" spans="1:95" ht="31">
      <c r="A121" s="11">
        <v>119</v>
      </c>
      <c r="B121" s="15" t="s">
        <v>263</v>
      </c>
      <c r="C121" s="15" t="s">
        <v>259</v>
      </c>
      <c r="D121" s="16"/>
      <c r="E121" s="6">
        <v>73000.97</v>
      </c>
      <c r="F121" s="17">
        <v>7300000</v>
      </c>
      <c r="H121" s="6"/>
      <c r="I121" s="57"/>
      <c r="J121" s="57"/>
      <c r="L121" s="6"/>
      <c r="M121" s="6"/>
      <c r="N121" s="6"/>
      <c r="P121" s="6"/>
      <c r="R121" s="6"/>
      <c r="T121" s="6"/>
      <c r="U121" s="6"/>
      <c r="V121" s="6"/>
      <c r="X121" s="6"/>
      <c r="Z121" s="6"/>
      <c r="AA121" s="6"/>
      <c r="AB121" s="6"/>
      <c r="AC121" s="6"/>
      <c r="AD121" s="6"/>
      <c r="AF121" s="6"/>
      <c r="AH121" s="6"/>
      <c r="AI121" s="6"/>
      <c r="AJ121" s="6"/>
      <c r="AL121" s="6"/>
      <c r="AN121" s="6"/>
      <c r="AO121" s="6"/>
      <c r="AP121" s="6"/>
      <c r="AR121" s="6"/>
      <c r="AT121" s="6"/>
      <c r="AV121" s="6"/>
      <c r="AX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L121" s="17"/>
      <c r="BM121" s="17">
        <v>0</v>
      </c>
      <c r="BN121" s="17">
        <v>0</v>
      </c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</row>
    <row r="122" spans="1:95">
      <c r="A122" s="11">
        <v>120</v>
      </c>
      <c r="B122" s="15" t="s">
        <v>265</v>
      </c>
      <c r="C122" s="15" t="s">
        <v>259</v>
      </c>
      <c r="D122" s="16"/>
      <c r="E122" s="6">
        <v>98481.310000000012</v>
      </c>
      <c r="F122" s="17">
        <v>10244600</v>
      </c>
      <c r="H122" s="6"/>
      <c r="I122" s="57"/>
      <c r="J122" s="57"/>
      <c r="L122" s="6"/>
      <c r="M122" s="6"/>
      <c r="N122" s="6"/>
      <c r="P122" s="6"/>
      <c r="R122" s="6"/>
      <c r="T122" s="6"/>
      <c r="U122" s="6"/>
      <c r="V122" s="6"/>
      <c r="X122" s="6"/>
      <c r="Z122" s="6"/>
      <c r="AA122" s="6"/>
      <c r="AB122" s="6"/>
      <c r="AC122" s="6"/>
      <c r="AD122" s="6"/>
      <c r="AF122" s="6"/>
      <c r="AH122" s="6"/>
      <c r="AI122" s="6"/>
      <c r="AJ122" s="6"/>
      <c r="AL122" s="6"/>
      <c r="AN122" s="6"/>
      <c r="AO122" s="6"/>
      <c r="AP122" s="6"/>
      <c r="AR122" s="6"/>
      <c r="AT122" s="6"/>
      <c r="AV122" s="6"/>
      <c r="AX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L122" s="17"/>
      <c r="BM122" s="17">
        <v>0</v>
      </c>
      <c r="BN122" s="17">
        <v>0</v>
      </c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</row>
    <row r="123" spans="1:95" ht="31">
      <c r="A123" s="11">
        <v>121</v>
      </c>
      <c r="B123" s="15" t="s">
        <v>266</v>
      </c>
      <c r="C123" s="15" t="s">
        <v>259</v>
      </c>
      <c r="D123" s="16"/>
      <c r="E123" s="6">
        <v>34199.980000000003</v>
      </c>
      <c r="F123" s="17">
        <v>4115000</v>
      </c>
      <c r="H123" s="6"/>
      <c r="I123" s="57"/>
      <c r="J123" s="57"/>
      <c r="L123" s="6"/>
      <c r="M123" s="6"/>
      <c r="N123" s="6"/>
      <c r="P123" s="6"/>
      <c r="R123" s="6"/>
      <c r="T123" s="6"/>
      <c r="U123" s="6"/>
      <c r="V123" s="6"/>
      <c r="X123" s="6"/>
      <c r="Z123" s="6"/>
      <c r="AA123" s="6"/>
      <c r="AB123" s="6"/>
      <c r="AC123" s="6"/>
      <c r="AD123" s="6"/>
      <c r="AF123" s="6"/>
      <c r="AH123" s="6"/>
      <c r="AI123" s="6"/>
      <c r="AJ123" s="6"/>
      <c r="AL123" s="6"/>
      <c r="AN123" s="6"/>
      <c r="AO123" s="6"/>
      <c r="AP123" s="6"/>
      <c r="AR123" s="6"/>
      <c r="AT123" s="6"/>
      <c r="AV123" s="6"/>
      <c r="AX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L123" s="17"/>
      <c r="BM123" s="17">
        <v>0</v>
      </c>
      <c r="BN123" s="17">
        <v>0</v>
      </c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</row>
    <row r="124" spans="1:95">
      <c r="A124" s="11">
        <v>122</v>
      </c>
      <c r="B124" s="15" t="s">
        <v>267</v>
      </c>
      <c r="C124" s="15" t="s">
        <v>259</v>
      </c>
      <c r="D124" s="16"/>
      <c r="F124" s="17"/>
      <c r="H124" s="6"/>
      <c r="I124" s="57">
        <v>223854</v>
      </c>
      <c r="J124" s="57">
        <v>8405440</v>
      </c>
      <c r="L124" s="6"/>
      <c r="M124" s="6"/>
      <c r="N124" s="6"/>
      <c r="P124" s="6"/>
      <c r="R124" s="6"/>
      <c r="T124" s="6"/>
      <c r="U124" s="6"/>
      <c r="V124" s="6"/>
      <c r="X124" s="6"/>
      <c r="Z124" s="6"/>
      <c r="AA124" s="6"/>
      <c r="AB124" s="6"/>
      <c r="AC124" s="6"/>
      <c r="AD124" s="6"/>
      <c r="AF124" s="6"/>
      <c r="AH124" s="6"/>
      <c r="AI124" s="6"/>
      <c r="AJ124" s="6"/>
      <c r="AL124" s="6"/>
      <c r="AN124" s="6"/>
      <c r="AO124" s="6"/>
      <c r="AP124" s="6"/>
      <c r="AR124" s="6"/>
      <c r="AT124" s="6"/>
      <c r="AV124" s="6"/>
      <c r="AX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L124" s="17"/>
      <c r="BM124" s="17">
        <v>0</v>
      </c>
      <c r="BN124" s="17">
        <v>0</v>
      </c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</row>
    <row r="125" spans="1:95">
      <c r="A125" s="11">
        <v>123</v>
      </c>
      <c r="B125" s="15" t="s">
        <v>63</v>
      </c>
      <c r="C125" s="15" t="s">
        <v>259</v>
      </c>
      <c r="D125" s="16"/>
      <c r="E125" s="6">
        <v>329233.3</v>
      </c>
      <c r="F125" s="17">
        <v>15590000</v>
      </c>
      <c r="H125" s="6"/>
      <c r="I125" s="57"/>
      <c r="J125" s="57"/>
      <c r="L125" s="6"/>
      <c r="M125" s="6"/>
      <c r="N125" s="6"/>
      <c r="P125" s="6"/>
      <c r="R125" s="6"/>
      <c r="T125" s="6"/>
      <c r="U125" s="6"/>
      <c r="V125" s="6"/>
      <c r="X125" s="6"/>
      <c r="Z125" s="6"/>
      <c r="AA125" s="6"/>
      <c r="AB125" s="6"/>
      <c r="AC125" s="6"/>
      <c r="AD125" s="6"/>
      <c r="AF125" s="6"/>
      <c r="AH125" s="6"/>
      <c r="AI125" s="6"/>
      <c r="AJ125" s="6"/>
      <c r="AL125" s="6"/>
      <c r="AN125" s="6"/>
      <c r="AO125" s="6"/>
      <c r="AP125" s="6"/>
      <c r="AR125" s="6"/>
      <c r="AT125" s="6"/>
      <c r="AV125" s="6"/>
      <c r="AX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L125" s="17"/>
      <c r="BM125" s="17">
        <v>0</v>
      </c>
      <c r="BN125" s="17">
        <v>0</v>
      </c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</row>
    <row r="126" spans="1:95">
      <c r="A126" s="11">
        <v>124</v>
      </c>
      <c r="B126" s="15" t="s">
        <v>269</v>
      </c>
      <c r="C126" s="15" t="s">
        <v>259</v>
      </c>
      <c r="D126" s="16"/>
      <c r="E126" s="6">
        <v>70199.640000000014</v>
      </c>
      <c r="F126" s="17">
        <v>7640000</v>
      </c>
      <c r="H126" s="6"/>
      <c r="I126" s="57"/>
      <c r="J126" s="57"/>
      <c r="L126" s="6"/>
      <c r="M126" s="6"/>
      <c r="N126" s="6"/>
      <c r="P126" s="6"/>
      <c r="R126" s="6"/>
      <c r="T126" s="6"/>
      <c r="U126" s="6"/>
      <c r="V126" s="6"/>
      <c r="X126" s="6"/>
      <c r="Z126" s="6"/>
      <c r="AA126" s="6"/>
      <c r="AB126" s="6"/>
      <c r="AC126" s="6"/>
      <c r="AD126" s="6"/>
      <c r="AF126" s="6"/>
      <c r="AH126" s="6"/>
      <c r="AI126" s="6"/>
      <c r="AJ126" s="6"/>
      <c r="AL126" s="6"/>
      <c r="AN126" s="6"/>
      <c r="AO126" s="6"/>
      <c r="AP126" s="6"/>
      <c r="AR126" s="6"/>
      <c r="AT126" s="6"/>
      <c r="AV126" s="6"/>
      <c r="AX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L126" s="17"/>
      <c r="BM126" s="17">
        <v>0</v>
      </c>
      <c r="BN126" s="17">
        <v>0</v>
      </c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</row>
    <row r="127" spans="1:95">
      <c r="A127" s="11">
        <v>125</v>
      </c>
      <c r="B127" s="36" t="s">
        <v>271</v>
      </c>
      <c r="C127" s="15" t="s">
        <v>259</v>
      </c>
      <c r="D127" s="16"/>
      <c r="E127" s="6" t="s">
        <v>270</v>
      </c>
      <c r="F127" s="17">
        <v>3760000</v>
      </c>
      <c r="H127" s="6"/>
      <c r="I127" s="57">
        <v>4166.66</v>
      </c>
      <c r="J127" s="57">
        <v>150000</v>
      </c>
      <c r="L127" s="6"/>
      <c r="M127" s="6"/>
      <c r="N127" s="6"/>
      <c r="P127" s="6"/>
      <c r="R127" s="6"/>
      <c r="T127" s="6"/>
      <c r="U127" s="6"/>
      <c r="V127" s="6"/>
      <c r="X127" s="6"/>
      <c r="Z127" s="6"/>
      <c r="AA127" s="6"/>
      <c r="AB127" s="6"/>
      <c r="AC127" s="6"/>
      <c r="AD127" s="6"/>
      <c r="AF127" s="6"/>
      <c r="AH127" s="6"/>
      <c r="AI127" s="6"/>
      <c r="AJ127" s="6"/>
      <c r="AL127" s="6"/>
      <c r="AN127" s="6"/>
      <c r="AO127" s="6"/>
      <c r="AP127" s="6"/>
      <c r="AR127" s="6"/>
      <c r="AT127" s="6"/>
      <c r="AV127" s="6"/>
      <c r="AX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L127" s="17"/>
      <c r="BM127" s="17">
        <v>0</v>
      </c>
      <c r="BN127" s="17">
        <v>0</v>
      </c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</row>
    <row r="128" spans="1:95">
      <c r="A128" s="11">
        <v>126</v>
      </c>
      <c r="B128" s="15" t="s">
        <v>99</v>
      </c>
      <c r="C128" s="15" t="s">
        <v>259</v>
      </c>
      <c r="D128" s="16"/>
      <c r="F128" s="17"/>
      <c r="H128" s="6"/>
      <c r="I128" s="57">
        <v>105255</v>
      </c>
      <c r="J128" s="57">
        <v>3234000</v>
      </c>
      <c r="L128" s="6"/>
      <c r="M128" s="6"/>
      <c r="N128" s="6"/>
      <c r="P128" s="6"/>
      <c r="R128" s="6"/>
      <c r="T128" s="6"/>
      <c r="U128" s="6"/>
      <c r="V128" s="6"/>
      <c r="X128" s="6"/>
      <c r="Z128" s="6"/>
      <c r="AA128" s="6"/>
      <c r="AB128" s="6"/>
      <c r="AC128" s="6"/>
      <c r="AD128" s="6"/>
      <c r="AF128" s="6"/>
      <c r="AH128" s="6"/>
      <c r="AI128" s="6"/>
      <c r="AJ128" s="6"/>
      <c r="AL128" s="6"/>
      <c r="AN128" s="6"/>
      <c r="AO128" s="6"/>
      <c r="AP128" s="6"/>
      <c r="AR128" s="6"/>
      <c r="AT128" s="6"/>
      <c r="AV128" s="6"/>
      <c r="AX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L128" s="17"/>
      <c r="BM128" s="17">
        <v>0</v>
      </c>
      <c r="BN128" s="17">
        <v>0</v>
      </c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</row>
    <row r="129" spans="1:95">
      <c r="A129" s="11">
        <v>127</v>
      </c>
      <c r="B129" s="15" t="s">
        <v>100</v>
      </c>
      <c r="C129" s="15" t="s">
        <v>272</v>
      </c>
      <c r="D129" s="16"/>
      <c r="F129" s="17"/>
      <c r="H129" s="6"/>
      <c r="I129" s="57">
        <v>519116.25</v>
      </c>
      <c r="J129" s="57">
        <v>18081710</v>
      </c>
      <c r="L129" s="6"/>
      <c r="M129" s="6"/>
      <c r="N129" s="6"/>
      <c r="P129" s="6"/>
      <c r="R129" s="6"/>
      <c r="T129" s="6"/>
      <c r="U129" s="6"/>
      <c r="V129" s="6"/>
      <c r="X129" s="6"/>
      <c r="Z129" s="6"/>
      <c r="AA129" s="6"/>
      <c r="AB129" s="6"/>
      <c r="AC129" s="6"/>
      <c r="AD129" s="6"/>
      <c r="AF129" s="6"/>
      <c r="AH129" s="6"/>
      <c r="AI129" s="6"/>
      <c r="AJ129" s="6"/>
      <c r="AL129" s="6"/>
      <c r="AN129" s="6"/>
      <c r="AO129" s="6"/>
      <c r="AP129" s="6"/>
      <c r="AR129" s="6"/>
      <c r="AT129" s="6"/>
      <c r="AV129" s="6"/>
      <c r="AX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L129" s="17"/>
      <c r="BM129" s="17">
        <v>0</v>
      </c>
      <c r="BN129" s="17">
        <v>0</v>
      </c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</row>
    <row r="130" spans="1:95">
      <c r="A130" s="11">
        <v>128</v>
      </c>
      <c r="B130" s="15" t="s">
        <v>102</v>
      </c>
      <c r="C130" s="15" t="s">
        <v>272</v>
      </c>
      <c r="D130" s="16"/>
      <c r="F130" s="17"/>
      <c r="H130" s="6"/>
      <c r="I130" s="58">
        <v>16.666</v>
      </c>
      <c r="J130" s="59">
        <v>500000</v>
      </c>
      <c r="L130" s="6"/>
      <c r="M130" s="6"/>
      <c r="N130" s="6"/>
      <c r="P130" s="6"/>
      <c r="R130" s="6"/>
      <c r="T130" s="6"/>
      <c r="U130" s="6"/>
      <c r="V130" s="6"/>
      <c r="X130" s="6"/>
      <c r="Z130" s="6"/>
      <c r="AA130" s="6"/>
      <c r="AB130" s="6"/>
      <c r="AC130" s="6"/>
      <c r="AD130" s="6"/>
      <c r="AF130" s="6"/>
      <c r="AH130" s="6"/>
      <c r="AI130" s="6"/>
      <c r="AJ130" s="6"/>
      <c r="AL130" s="6"/>
      <c r="AN130" s="6"/>
      <c r="AO130" s="6"/>
      <c r="AP130" s="6"/>
      <c r="AR130" s="6"/>
      <c r="AT130" s="6"/>
      <c r="AV130" s="6"/>
      <c r="AX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L130" s="17"/>
      <c r="BM130" s="17">
        <v>0</v>
      </c>
      <c r="BN130" s="17">
        <v>0</v>
      </c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</row>
    <row r="131" spans="1:95">
      <c r="A131" s="11">
        <v>129</v>
      </c>
      <c r="B131" s="15" t="s">
        <v>103</v>
      </c>
      <c r="C131" s="15" t="s">
        <v>272</v>
      </c>
      <c r="D131" s="16"/>
      <c r="F131" s="17"/>
      <c r="H131" s="6"/>
      <c r="I131" s="57">
        <v>11336.665999999999</v>
      </c>
      <c r="J131" s="57">
        <v>3050000</v>
      </c>
      <c r="L131" s="6"/>
      <c r="M131" s="6"/>
      <c r="N131" s="6"/>
      <c r="P131" s="6"/>
      <c r="R131" s="6"/>
      <c r="T131" s="6"/>
      <c r="U131" s="6"/>
      <c r="V131" s="6"/>
      <c r="X131" s="6"/>
      <c r="Z131" s="6"/>
      <c r="AA131" s="6"/>
      <c r="AB131" s="6"/>
      <c r="AC131" s="6"/>
      <c r="AD131" s="6"/>
      <c r="AF131" s="6"/>
      <c r="AH131" s="6"/>
      <c r="AI131" s="6"/>
      <c r="AJ131" s="6"/>
      <c r="AL131" s="6"/>
      <c r="AN131" s="6"/>
      <c r="AO131" s="6"/>
      <c r="AP131" s="6"/>
      <c r="AR131" s="6"/>
      <c r="AT131" s="6"/>
      <c r="AV131" s="6"/>
      <c r="AX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L131" s="17"/>
      <c r="BM131" s="17">
        <v>0</v>
      </c>
      <c r="BN131" s="17">
        <v>0</v>
      </c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</row>
    <row r="132" spans="1:95" ht="31">
      <c r="A132" s="11">
        <v>130</v>
      </c>
      <c r="B132" s="15" t="s">
        <v>114</v>
      </c>
      <c r="C132" s="15" t="s">
        <v>272</v>
      </c>
      <c r="D132" s="16"/>
      <c r="F132" s="17"/>
      <c r="H132" s="6"/>
      <c r="I132" s="57">
        <v>33.332999999999998</v>
      </c>
      <c r="J132" s="57">
        <v>1000000</v>
      </c>
      <c r="L132" s="6"/>
      <c r="M132" s="6"/>
      <c r="N132" s="6"/>
      <c r="P132" s="6"/>
      <c r="R132" s="6"/>
      <c r="T132" s="6"/>
      <c r="U132" s="6"/>
      <c r="V132" s="6"/>
      <c r="X132" s="6"/>
      <c r="Z132" s="6"/>
      <c r="AA132" s="6"/>
      <c r="AB132" s="6"/>
      <c r="AC132" s="6"/>
      <c r="AD132" s="6"/>
      <c r="AF132" s="6"/>
      <c r="AH132" s="6"/>
      <c r="AI132" s="6"/>
      <c r="AJ132" s="6"/>
      <c r="AL132" s="6"/>
      <c r="AN132" s="6"/>
      <c r="AO132" s="6"/>
      <c r="AP132" s="6"/>
      <c r="AR132" s="6"/>
      <c r="AT132" s="6"/>
      <c r="AV132" s="6"/>
      <c r="AX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L132" s="17"/>
      <c r="BM132" s="17">
        <v>0</v>
      </c>
      <c r="BN132" s="17">
        <v>0</v>
      </c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</row>
    <row r="133" spans="1:95">
      <c r="A133" s="11">
        <v>131</v>
      </c>
      <c r="B133" s="15" t="s">
        <v>117</v>
      </c>
      <c r="C133" s="15" t="s">
        <v>272</v>
      </c>
      <c r="D133" s="16"/>
      <c r="F133" s="17"/>
      <c r="H133" s="6"/>
      <c r="I133" s="58">
        <v>83.332999999999998</v>
      </c>
      <c r="J133" s="59">
        <v>2500000</v>
      </c>
      <c r="L133" s="6"/>
      <c r="M133" s="6"/>
      <c r="N133" s="6"/>
      <c r="P133" s="6"/>
      <c r="R133" s="6"/>
      <c r="T133" s="6"/>
      <c r="U133" s="6"/>
      <c r="V133" s="6"/>
      <c r="X133" s="6"/>
      <c r="Z133" s="6"/>
      <c r="AA133" s="6"/>
      <c r="AB133" s="6"/>
      <c r="AC133" s="6"/>
      <c r="AD133" s="6"/>
      <c r="AF133" s="6"/>
      <c r="AH133" s="6"/>
      <c r="AI133" s="6"/>
      <c r="AJ133" s="6"/>
      <c r="AL133" s="6"/>
      <c r="AN133" s="6"/>
      <c r="AO133" s="6"/>
      <c r="AP133" s="6"/>
      <c r="AR133" s="6"/>
      <c r="AT133" s="6"/>
      <c r="AV133" s="6"/>
      <c r="AX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L133" s="17"/>
      <c r="BM133" s="17">
        <v>0</v>
      </c>
      <c r="BN133" s="17">
        <v>0</v>
      </c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</row>
    <row r="134" spans="1:95">
      <c r="A134" s="11">
        <v>132</v>
      </c>
      <c r="B134" s="15" t="s">
        <v>276</v>
      </c>
      <c r="C134" s="15" t="s">
        <v>275</v>
      </c>
      <c r="D134" s="16"/>
      <c r="E134" s="6">
        <v>671421061.23546636</v>
      </c>
      <c r="F134" s="17">
        <v>214381331.14000002</v>
      </c>
      <c r="H134" s="6"/>
      <c r="I134" s="58"/>
      <c r="J134" s="59"/>
      <c r="L134" s="6"/>
      <c r="M134" s="6"/>
      <c r="N134" s="6"/>
      <c r="P134" s="6"/>
      <c r="R134" s="6"/>
      <c r="T134" s="6"/>
      <c r="U134" s="6"/>
      <c r="V134" s="6"/>
      <c r="X134" s="6"/>
      <c r="Z134" s="6"/>
      <c r="AA134" s="6"/>
      <c r="AB134" s="6"/>
      <c r="AC134" s="6"/>
      <c r="AD134" s="6"/>
      <c r="AF134" s="6"/>
      <c r="AH134" s="6"/>
      <c r="AI134" s="6"/>
      <c r="AJ134" s="6"/>
      <c r="AL134" s="6"/>
      <c r="AN134" s="6"/>
      <c r="AO134" s="6"/>
      <c r="AP134" s="6"/>
      <c r="AR134" s="6"/>
      <c r="AT134" s="6"/>
      <c r="AV134" s="6"/>
      <c r="AX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L134" s="17"/>
      <c r="BM134" s="17">
        <v>0</v>
      </c>
      <c r="BN134" s="17">
        <v>0</v>
      </c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</row>
    <row r="135" spans="1:95">
      <c r="A135" s="11">
        <v>133</v>
      </c>
      <c r="B135" s="15" t="s">
        <v>277</v>
      </c>
      <c r="C135" s="15" t="s">
        <v>275</v>
      </c>
      <c r="D135" s="16"/>
      <c r="F135" s="17"/>
      <c r="H135" s="6"/>
      <c r="I135" s="58"/>
      <c r="J135" s="59"/>
      <c r="L135" s="6"/>
      <c r="M135" s="6"/>
      <c r="N135" s="6"/>
      <c r="P135" s="6"/>
      <c r="R135" s="6"/>
      <c r="T135" s="6"/>
      <c r="U135" s="6"/>
      <c r="V135" s="6"/>
      <c r="X135" s="6"/>
      <c r="Z135" s="6"/>
      <c r="AA135" s="6"/>
      <c r="AB135" s="6"/>
      <c r="AC135" s="6"/>
      <c r="AD135" s="6"/>
      <c r="AF135" s="6"/>
      <c r="AH135" s="6"/>
      <c r="AI135" s="6"/>
      <c r="AJ135" s="6"/>
      <c r="AL135" s="6"/>
      <c r="AN135" s="6"/>
      <c r="AO135" s="6"/>
      <c r="AP135" s="6"/>
      <c r="AQ135" s="6">
        <v>39339.982799999998</v>
      </c>
      <c r="AR135" s="6">
        <v>6558996.5700000003</v>
      </c>
      <c r="AT135" s="6"/>
      <c r="AV135" s="6"/>
      <c r="AX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L135" s="17"/>
      <c r="BM135" s="17">
        <v>0</v>
      </c>
      <c r="BN135" s="17">
        <v>0</v>
      </c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</row>
    <row r="136" spans="1:95">
      <c r="A136" s="11">
        <v>134</v>
      </c>
      <c r="B136" s="15" t="s">
        <v>278</v>
      </c>
      <c r="C136" s="15" t="s">
        <v>275</v>
      </c>
      <c r="D136" s="16"/>
      <c r="F136" s="17"/>
      <c r="H136" s="6"/>
      <c r="I136" s="58"/>
      <c r="J136" s="59"/>
      <c r="L136" s="6"/>
      <c r="M136" s="6"/>
      <c r="N136" s="6"/>
      <c r="P136" s="6"/>
      <c r="R136" s="6"/>
      <c r="T136" s="6"/>
      <c r="U136" s="6"/>
      <c r="V136" s="6"/>
      <c r="X136" s="6"/>
      <c r="Z136" s="6"/>
      <c r="AA136" s="6"/>
      <c r="AB136" s="6"/>
      <c r="AC136" s="6"/>
      <c r="AD136" s="6"/>
      <c r="AF136" s="6"/>
      <c r="AH136" s="6"/>
      <c r="AI136" s="6"/>
      <c r="AJ136" s="6"/>
      <c r="AL136" s="6"/>
      <c r="AN136" s="6"/>
      <c r="AO136" s="6"/>
      <c r="AP136" s="6"/>
      <c r="AQ136" s="6">
        <v>87870.304999999993</v>
      </c>
      <c r="AR136" s="6">
        <v>13662969.5</v>
      </c>
      <c r="AT136" s="6"/>
      <c r="AV136" s="6"/>
      <c r="AX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L136" s="17"/>
      <c r="BM136" s="17">
        <v>0</v>
      </c>
      <c r="BN136" s="17">
        <v>0</v>
      </c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</row>
    <row r="137" spans="1:95">
      <c r="A137" s="11">
        <v>135</v>
      </c>
      <c r="B137" s="15" t="s">
        <v>279</v>
      </c>
      <c r="C137" s="15" t="s">
        <v>275</v>
      </c>
      <c r="D137" s="16"/>
      <c r="F137" s="17"/>
      <c r="H137" s="6"/>
      <c r="I137" s="58"/>
      <c r="J137" s="59"/>
      <c r="L137" s="6"/>
      <c r="M137" s="6"/>
      <c r="N137" s="6"/>
      <c r="P137" s="6"/>
      <c r="R137" s="6"/>
      <c r="T137" s="6"/>
      <c r="U137" s="6"/>
      <c r="V137" s="6"/>
      <c r="X137" s="6"/>
      <c r="Z137" s="6"/>
      <c r="AA137" s="6"/>
      <c r="AB137" s="6"/>
      <c r="AC137" s="6"/>
      <c r="AD137" s="6"/>
      <c r="AF137" s="6"/>
      <c r="AH137" s="6"/>
      <c r="AI137" s="6"/>
      <c r="AJ137" s="6"/>
      <c r="AL137" s="6"/>
      <c r="AN137" s="6"/>
      <c r="AO137" s="6"/>
      <c r="AP137" s="6"/>
      <c r="AQ137" s="6">
        <v>154415.402</v>
      </c>
      <c r="AR137" s="6">
        <v>23162267.850000001</v>
      </c>
      <c r="AT137" s="6"/>
      <c r="AV137" s="6"/>
      <c r="AX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L137" s="17"/>
      <c r="BM137" s="17">
        <v>0</v>
      </c>
      <c r="BN137" s="17">
        <v>0</v>
      </c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</row>
    <row r="138" spans="1:95">
      <c r="A138" s="11">
        <v>136</v>
      </c>
      <c r="B138" s="15" t="s">
        <v>280</v>
      </c>
      <c r="C138" s="15" t="s">
        <v>275</v>
      </c>
      <c r="D138" s="16"/>
      <c r="F138" s="17"/>
      <c r="H138" s="6"/>
      <c r="I138" s="58"/>
      <c r="J138" s="59"/>
      <c r="L138" s="6"/>
      <c r="M138" s="6"/>
      <c r="N138" s="6"/>
      <c r="P138" s="6"/>
      <c r="R138" s="6"/>
      <c r="T138" s="6"/>
      <c r="U138" s="6"/>
      <c r="V138" s="6"/>
      <c r="X138" s="6"/>
      <c r="Z138" s="6"/>
      <c r="AA138" s="6"/>
      <c r="AB138" s="6"/>
      <c r="AC138" s="6"/>
      <c r="AD138" s="6"/>
      <c r="AF138" s="6"/>
      <c r="AH138" s="6"/>
      <c r="AI138" s="6"/>
      <c r="AJ138" s="6"/>
      <c r="AL138" s="6"/>
      <c r="AN138" s="6"/>
      <c r="AO138" s="6"/>
      <c r="AP138" s="6"/>
      <c r="AQ138" s="6">
        <v>55162.284333333337</v>
      </c>
      <c r="AR138" s="6">
        <v>8703913</v>
      </c>
      <c r="AT138" s="6"/>
      <c r="AV138" s="6"/>
      <c r="AX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L138" s="17"/>
      <c r="BM138" s="17">
        <v>0</v>
      </c>
      <c r="BN138" s="17">
        <v>0</v>
      </c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</row>
    <row r="139" spans="1:95">
      <c r="A139" s="11">
        <v>137</v>
      </c>
      <c r="B139" s="15" t="s">
        <v>281</v>
      </c>
      <c r="C139" s="15" t="s">
        <v>275</v>
      </c>
      <c r="D139" s="16"/>
      <c r="E139" s="6">
        <v>31385.346666666665</v>
      </c>
      <c r="F139" s="17">
        <v>4707802</v>
      </c>
      <c r="H139" s="6"/>
      <c r="I139" s="58"/>
      <c r="J139" s="59"/>
      <c r="L139" s="6"/>
      <c r="M139" s="6"/>
      <c r="N139" s="6"/>
      <c r="P139" s="6"/>
      <c r="R139" s="6"/>
      <c r="T139" s="6"/>
      <c r="U139" s="6"/>
      <c r="V139" s="6"/>
      <c r="X139" s="6"/>
      <c r="Z139" s="6"/>
      <c r="AA139" s="6"/>
      <c r="AB139" s="6"/>
      <c r="AC139" s="6"/>
      <c r="AD139" s="6"/>
      <c r="AF139" s="6"/>
      <c r="AH139" s="6"/>
      <c r="AI139" s="6"/>
      <c r="AJ139" s="6"/>
      <c r="AL139" s="6"/>
      <c r="AN139" s="6"/>
      <c r="AO139" s="6"/>
      <c r="AP139" s="6"/>
      <c r="AQ139" s="6">
        <v>31385.346666666665</v>
      </c>
      <c r="AR139" s="6">
        <v>4707802</v>
      </c>
      <c r="AT139" s="6"/>
      <c r="AV139" s="6"/>
      <c r="AX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L139" s="17"/>
      <c r="BM139" s="17">
        <v>0</v>
      </c>
      <c r="BN139" s="17">
        <v>0</v>
      </c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</row>
    <row r="140" spans="1:95">
      <c r="A140" s="11">
        <v>138</v>
      </c>
      <c r="B140" s="15" t="s">
        <v>282</v>
      </c>
      <c r="C140" s="15" t="s">
        <v>275</v>
      </c>
      <c r="D140" s="16"/>
      <c r="F140" s="17"/>
      <c r="H140" s="6"/>
      <c r="I140" s="58"/>
      <c r="J140" s="59"/>
      <c r="L140" s="6"/>
      <c r="M140" s="6"/>
      <c r="N140" s="6"/>
      <c r="P140" s="6"/>
      <c r="R140" s="6"/>
      <c r="T140" s="6"/>
      <c r="U140" s="6"/>
      <c r="V140" s="6"/>
      <c r="X140" s="6"/>
      <c r="Z140" s="6"/>
      <c r="AA140" s="6"/>
      <c r="AB140" s="6"/>
      <c r="AC140" s="6"/>
      <c r="AD140" s="6"/>
      <c r="AF140" s="6"/>
      <c r="AH140" s="6"/>
      <c r="AI140" s="6"/>
      <c r="AJ140" s="6"/>
      <c r="AL140" s="6"/>
      <c r="AN140" s="6"/>
      <c r="AO140" s="6"/>
      <c r="AP140" s="6"/>
      <c r="AQ140" s="6">
        <v>23595.057333333338</v>
      </c>
      <c r="AR140" s="6">
        <v>6524258.5999999996</v>
      </c>
      <c r="AT140" s="6"/>
      <c r="AV140" s="6"/>
      <c r="AX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L140" s="17"/>
      <c r="BM140" s="17">
        <v>0</v>
      </c>
      <c r="BN140" s="17">
        <v>0</v>
      </c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</row>
    <row r="141" spans="1:95">
      <c r="A141" s="11">
        <v>139</v>
      </c>
      <c r="B141" s="15" t="s">
        <v>283</v>
      </c>
      <c r="C141" s="15" t="s">
        <v>275</v>
      </c>
      <c r="D141" s="16"/>
      <c r="F141" s="17"/>
      <c r="H141" s="6"/>
      <c r="I141" s="58"/>
      <c r="J141" s="59"/>
      <c r="L141" s="6"/>
      <c r="M141" s="6"/>
      <c r="N141" s="6"/>
      <c r="P141" s="6"/>
      <c r="R141" s="6"/>
      <c r="T141" s="6"/>
      <c r="U141" s="6"/>
      <c r="V141" s="6"/>
      <c r="X141" s="6"/>
      <c r="Z141" s="6"/>
      <c r="AA141" s="6"/>
      <c r="AB141" s="6"/>
      <c r="AC141" s="6"/>
      <c r="AD141" s="6"/>
      <c r="AF141" s="6"/>
      <c r="AH141" s="6"/>
      <c r="AI141" s="6"/>
      <c r="AJ141" s="6"/>
      <c r="AL141" s="6"/>
      <c r="AN141" s="6"/>
      <c r="AO141" s="6"/>
      <c r="AP141" s="6"/>
      <c r="AQ141" s="6">
        <v>154415.125</v>
      </c>
      <c r="AR141" s="6">
        <v>23162268.75</v>
      </c>
      <c r="AT141" s="6"/>
      <c r="AV141" s="6"/>
      <c r="AX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L141" s="17"/>
      <c r="BM141" s="17">
        <v>0</v>
      </c>
      <c r="BN141" s="17">
        <v>0</v>
      </c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</row>
    <row r="142" spans="1:95">
      <c r="A142" s="11">
        <v>140</v>
      </c>
      <c r="B142" s="15" t="s">
        <v>271</v>
      </c>
      <c r="C142" s="15" t="s">
        <v>275</v>
      </c>
      <c r="D142" s="16"/>
      <c r="E142" s="6">
        <v>6666.666666666667</v>
      </c>
      <c r="F142" s="17">
        <v>1000000</v>
      </c>
      <c r="H142" s="6"/>
      <c r="I142" s="58"/>
      <c r="J142" s="59"/>
      <c r="L142" s="6"/>
      <c r="M142" s="6"/>
      <c r="N142" s="6"/>
      <c r="P142" s="6"/>
      <c r="R142" s="6"/>
      <c r="T142" s="6"/>
      <c r="U142" s="6"/>
      <c r="V142" s="6"/>
      <c r="X142" s="6"/>
      <c r="Z142" s="6"/>
      <c r="AA142" s="6"/>
      <c r="AB142" s="6"/>
      <c r="AC142" s="6"/>
      <c r="AD142" s="6"/>
      <c r="AF142" s="6"/>
      <c r="AH142" s="6"/>
      <c r="AI142" s="6"/>
      <c r="AJ142" s="6"/>
      <c r="AL142" s="6"/>
      <c r="AN142" s="6"/>
      <c r="AO142" s="6"/>
      <c r="AP142" s="6"/>
      <c r="AR142" s="6"/>
      <c r="AT142" s="6"/>
      <c r="AV142" s="6"/>
      <c r="AX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L142" s="17"/>
      <c r="BM142" s="17">
        <v>0</v>
      </c>
      <c r="BN142" s="17">
        <v>0</v>
      </c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</row>
    <row r="143" spans="1:95">
      <c r="A143" s="11">
        <v>141</v>
      </c>
      <c r="B143" s="15" t="s">
        <v>285</v>
      </c>
      <c r="C143" s="15" t="s">
        <v>284</v>
      </c>
      <c r="D143" s="16"/>
      <c r="E143" s="6">
        <v>237040.31000000003</v>
      </c>
      <c r="F143" s="17">
        <v>19570000</v>
      </c>
      <c r="H143" s="6"/>
      <c r="I143" s="58"/>
      <c r="J143" s="59"/>
      <c r="L143" s="6"/>
      <c r="M143" s="6"/>
      <c r="N143" s="6"/>
      <c r="P143" s="6"/>
      <c r="R143" s="6"/>
      <c r="T143" s="6"/>
      <c r="U143" s="6"/>
      <c r="V143" s="6"/>
      <c r="X143" s="6"/>
      <c r="Z143" s="6"/>
      <c r="AA143" s="6"/>
      <c r="AB143" s="6"/>
      <c r="AC143" s="6"/>
      <c r="AD143" s="6"/>
      <c r="AF143" s="6"/>
      <c r="AH143" s="6"/>
      <c r="AI143" s="6"/>
      <c r="AJ143" s="6"/>
      <c r="AL143" s="6"/>
      <c r="AN143" s="6"/>
      <c r="AO143" s="6"/>
      <c r="AP143" s="6"/>
      <c r="AR143" s="6"/>
      <c r="AT143" s="6"/>
      <c r="AV143" s="6"/>
      <c r="AX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L143" s="17"/>
      <c r="BM143" s="17">
        <v>0</v>
      </c>
      <c r="BN143" s="17">
        <v>0</v>
      </c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</row>
    <row r="144" spans="1:95">
      <c r="A144" s="11">
        <v>142</v>
      </c>
      <c r="B144" s="15" t="s">
        <v>286</v>
      </c>
      <c r="C144" s="15" t="s">
        <v>284</v>
      </c>
      <c r="D144" s="16"/>
      <c r="E144" s="6">
        <v>41403.78</v>
      </c>
      <c r="F144" s="17">
        <v>5188000</v>
      </c>
      <c r="H144" s="6"/>
      <c r="I144" s="58"/>
      <c r="J144" s="59"/>
      <c r="L144" s="6"/>
      <c r="M144" s="6"/>
      <c r="N144" s="6"/>
      <c r="P144" s="6"/>
      <c r="R144" s="6"/>
      <c r="T144" s="6"/>
      <c r="U144" s="6"/>
      <c r="V144" s="6"/>
      <c r="X144" s="6"/>
      <c r="Z144" s="6"/>
      <c r="AA144" s="6"/>
      <c r="AB144" s="6"/>
      <c r="AC144" s="6"/>
      <c r="AD144" s="6"/>
      <c r="AF144" s="6"/>
      <c r="AH144" s="6"/>
      <c r="AI144" s="6"/>
      <c r="AJ144" s="6"/>
      <c r="AL144" s="6"/>
      <c r="AN144" s="6"/>
      <c r="AO144" s="6"/>
      <c r="AP144" s="6"/>
      <c r="AR144" s="6"/>
      <c r="AT144" s="6"/>
      <c r="AV144" s="6"/>
      <c r="AX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L144" s="17"/>
      <c r="BM144" s="17">
        <v>0</v>
      </c>
      <c r="BN144" s="17">
        <v>0</v>
      </c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</row>
    <row r="145" spans="1:95">
      <c r="A145" s="11">
        <v>143</v>
      </c>
      <c r="B145" s="15" t="s">
        <v>287</v>
      </c>
      <c r="C145" s="15" t="s">
        <v>284</v>
      </c>
      <c r="D145" s="16"/>
      <c r="F145" s="17"/>
      <c r="H145" s="6"/>
      <c r="I145" s="58"/>
      <c r="J145" s="59"/>
      <c r="L145" s="6"/>
      <c r="M145" s="6"/>
      <c r="N145" s="6"/>
      <c r="P145" s="6"/>
      <c r="R145" s="6"/>
      <c r="T145" s="6"/>
      <c r="U145" s="6"/>
      <c r="V145" s="6"/>
      <c r="X145" s="6"/>
      <c r="Z145" s="6"/>
      <c r="AA145" s="6"/>
      <c r="AB145" s="6"/>
      <c r="AC145" s="6"/>
      <c r="AD145" s="6"/>
      <c r="AF145" s="6"/>
      <c r="AH145" s="6"/>
      <c r="AI145" s="6"/>
      <c r="AJ145" s="6"/>
      <c r="AL145" s="6"/>
      <c r="AN145" s="6"/>
      <c r="AO145" s="6"/>
      <c r="AP145" s="6"/>
      <c r="AR145" s="6"/>
      <c r="AT145" s="6"/>
      <c r="AV145" s="6"/>
      <c r="AX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>
        <v>3883.0289999999995</v>
      </c>
      <c r="BJ145" s="6">
        <v>38883541.229999997</v>
      </c>
      <c r="BL145" s="17"/>
      <c r="BM145" s="17">
        <v>0</v>
      </c>
      <c r="BN145" s="17">
        <v>0</v>
      </c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</row>
    <row r="146" spans="1:95">
      <c r="A146" s="11">
        <v>144</v>
      </c>
      <c r="B146" s="15" t="s">
        <v>245</v>
      </c>
      <c r="C146" s="15" t="s">
        <v>284</v>
      </c>
      <c r="D146" s="16"/>
      <c r="E146" s="6">
        <v>141285.69999999995</v>
      </c>
      <c r="F146" s="17">
        <v>35871428.57</v>
      </c>
      <c r="H146" s="6"/>
      <c r="I146" s="58"/>
      <c r="J146" s="59"/>
      <c r="L146" s="6"/>
      <c r="M146" s="6"/>
      <c r="N146" s="6"/>
      <c r="P146" s="6"/>
      <c r="R146" s="6"/>
      <c r="T146" s="6"/>
      <c r="U146" s="6"/>
      <c r="V146" s="6"/>
      <c r="X146" s="6"/>
      <c r="Z146" s="6"/>
      <c r="AA146" s="6"/>
      <c r="AB146" s="6"/>
      <c r="AC146" s="6"/>
      <c r="AD146" s="6"/>
      <c r="AF146" s="6"/>
      <c r="AH146" s="6"/>
      <c r="AI146" s="6"/>
      <c r="AJ146" s="6"/>
      <c r="AL146" s="6"/>
      <c r="AN146" s="6"/>
      <c r="AO146" s="6"/>
      <c r="AP146" s="6"/>
      <c r="AR146" s="6"/>
      <c r="AT146" s="6"/>
      <c r="AV146" s="6"/>
      <c r="AX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L146" s="17"/>
      <c r="BM146" s="17">
        <v>0</v>
      </c>
      <c r="BN146" s="17">
        <v>0</v>
      </c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</row>
    <row r="147" spans="1:95" ht="17">
      <c r="A147" s="11">
        <v>145</v>
      </c>
      <c r="B147" s="15" t="s">
        <v>289</v>
      </c>
      <c r="C147" s="15" t="s">
        <v>284</v>
      </c>
      <c r="D147" s="16"/>
      <c r="F147" s="17"/>
      <c r="H147" s="6"/>
      <c r="I147" s="58"/>
      <c r="J147" s="59"/>
      <c r="L147" s="6"/>
      <c r="M147" s="6"/>
      <c r="N147" s="6"/>
      <c r="P147" s="6"/>
      <c r="R147" s="6"/>
      <c r="T147" s="6"/>
      <c r="U147" s="6"/>
      <c r="V147" s="6"/>
      <c r="X147" s="6"/>
      <c r="Z147" s="6"/>
      <c r="AA147" s="6"/>
      <c r="AB147" s="6"/>
      <c r="AC147" s="6"/>
      <c r="AD147" s="6"/>
      <c r="AF147" s="6"/>
      <c r="AH147" s="6"/>
      <c r="AI147" s="6"/>
      <c r="AJ147" s="6"/>
      <c r="AL147" s="6"/>
      <c r="AN147" s="6"/>
      <c r="AO147" s="6"/>
      <c r="AP147" s="6"/>
      <c r="AR147" s="6"/>
      <c r="AT147" s="6"/>
      <c r="AV147" s="6"/>
      <c r="AX147" s="6"/>
      <c r="AZ147" s="6"/>
      <c r="BA147" s="6"/>
      <c r="BB147" s="6"/>
      <c r="BC147" s="6"/>
      <c r="BD147" s="6"/>
      <c r="BE147" s="6"/>
      <c r="BF147" s="6"/>
      <c r="BG147" s="62"/>
      <c r="BH147" s="62"/>
      <c r="BI147" s="63">
        <v>104.32</v>
      </c>
      <c r="BJ147" s="64">
        <v>1691935.73</v>
      </c>
      <c r="BL147" s="17"/>
      <c r="BM147" s="17">
        <v>0</v>
      </c>
      <c r="BN147" s="17">
        <v>0</v>
      </c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</row>
    <row r="148" spans="1:95">
      <c r="A148" s="11">
        <v>146</v>
      </c>
      <c r="B148" s="15" t="s">
        <v>290</v>
      </c>
      <c r="C148" s="15" t="s">
        <v>284</v>
      </c>
      <c r="D148" s="16"/>
      <c r="F148" s="17"/>
      <c r="H148" s="6"/>
      <c r="I148" s="58"/>
      <c r="J148" s="59"/>
      <c r="L148" s="6"/>
      <c r="M148" s="6"/>
      <c r="N148" s="6"/>
      <c r="P148" s="6"/>
      <c r="R148" s="6"/>
      <c r="T148" s="6"/>
      <c r="U148" s="6"/>
      <c r="V148" s="6"/>
      <c r="X148" s="6"/>
      <c r="Z148" s="6"/>
      <c r="AA148" s="6"/>
      <c r="AB148" s="6"/>
      <c r="AC148" s="6"/>
      <c r="AD148" s="6"/>
      <c r="AF148" s="6"/>
      <c r="AH148" s="6"/>
      <c r="AI148" s="6"/>
      <c r="AJ148" s="6"/>
      <c r="AL148" s="6"/>
      <c r="AN148" s="6"/>
      <c r="AO148" s="6"/>
      <c r="AP148" s="6"/>
      <c r="AR148" s="6"/>
      <c r="AT148" s="6"/>
      <c r="AV148" s="6"/>
      <c r="AX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L148" s="17"/>
      <c r="BM148" s="17">
        <v>1500</v>
      </c>
      <c r="BN148" s="17">
        <v>8122500</v>
      </c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</row>
    <row r="149" spans="1:95">
      <c r="A149" s="11">
        <v>147</v>
      </c>
      <c r="B149" s="15" t="s">
        <v>292</v>
      </c>
      <c r="C149" s="15" t="s">
        <v>284</v>
      </c>
      <c r="D149" s="16"/>
      <c r="F149" s="17"/>
      <c r="H149" s="6"/>
      <c r="I149" s="58"/>
      <c r="J149" s="59"/>
      <c r="L149" s="6"/>
      <c r="M149" s="6"/>
      <c r="N149" s="6"/>
      <c r="P149" s="6"/>
      <c r="R149" s="6"/>
      <c r="T149" s="6"/>
      <c r="U149" s="6"/>
      <c r="V149" s="6"/>
      <c r="X149" s="6"/>
      <c r="Z149" s="6"/>
      <c r="AA149" s="6"/>
      <c r="AB149" s="6"/>
      <c r="AC149" s="6"/>
      <c r="AD149" s="6"/>
      <c r="AF149" s="6"/>
      <c r="AH149" s="6"/>
      <c r="AI149" s="6"/>
      <c r="AJ149" s="6"/>
      <c r="AL149" s="6"/>
      <c r="AN149" s="6"/>
      <c r="AO149" s="6"/>
      <c r="AP149" s="6"/>
      <c r="AR149" s="6"/>
      <c r="AT149" s="6"/>
      <c r="AV149" s="6"/>
      <c r="AX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L149" s="17"/>
      <c r="BM149" s="17">
        <v>3180</v>
      </c>
      <c r="BN149" s="17">
        <v>31635000</v>
      </c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</row>
    <row r="150" spans="1:95">
      <c r="A150" s="11">
        <v>148</v>
      </c>
      <c r="B150" s="15" t="s">
        <v>293</v>
      </c>
      <c r="C150" s="15" t="s">
        <v>284</v>
      </c>
      <c r="D150" s="16"/>
      <c r="F150" s="17"/>
      <c r="H150" s="6"/>
      <c r="I150" s="58"/>
      <c r="J150" s="59"/>
      <c r="L150" s="6"/>
      <c r="M150" s="6"/>
      <c r="N150" s="6"/>
      <c r="P150" s="6"/>
      <c r="R150" s="6"/>
      <c r="T150" s="6"/>
      <c r="U150" s="6"/>
      <c r="V150" s="6"/>
      <c r="X150" s="6"/>
      <c r="Z150" s="6"/>
      <c r="AA150" s="6"/>
      <c r="AB150" s="6"/>
      <c r="AC150" s="6"/>
      <c r="AD150" s="6"/>
      <c r="AF150" s="6"/>
      <c r="AH150" s="6"/>
      <c r="AI150" s="6"/>
      <c r="AJ150" s="6"/>
      <c r="AL150" s="6"/>
      <c r="AN150" s="6"/>
      <c r="AO150" s="6"/>
      <c r="AP150" s="6"/>
      <c r="AR150" s="6"/>
      <c r="AT150" s="6"/>
      <c r="AV150" s="6"/>
      <c r="AX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L150" s="17"/>
      <c r="BM150" s="17">
        <v>960</v>
      </c>
      <c r="BN150" s="17">
        <v>4560000</v>
      </c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</row>
    <row r="151" spans="1:95">
      <c r="A151" s="11">
        <v>149</v>
      </c>
      <c r="B151" s="15" t="s">
        <v>294</v>
      </c>
      <c r="C151" s="15" t="s">
        <v>284</v>
      </c>
      <c r="D151" s="16"/>
      <c r="F151" s="17"/>
      <c r="H151" s="6"/>
      <c r="I151" s="58"/>
      <c r="J151" s="59"/>
      <c r="L151" s="6"/>
      <c r="M151" s="6"/>
      <c r="N151" s="6"/>
      <c r="P151" s="6"/>
      <c r="R151" s="6"/>
      <c r="T151" s="6"/>
      <c r="U151" s="6"/>
      <c r="V151" s="6"/>
      <c r="X151" s="6"/>
      <c r="Z151" s="6"/>
      <c r="AA151" s="6"/>
      <c r="AB151" s="6"/>
      <c r="AC151" s="6"/>
      <c r="AD151" s="6"/>
      <c r="AF151" s="6"/>
      <c r="AH151" s="6"/>
      <c r="AI151" s="6"/>
      <c r="AJ151" s="6"/>
      <c r="AL151" s="6"/>
      <c r="AN151" s="6"/>
      <c r="AO151" s="6"/>
      <c r="AP151" s="6"/>
      <c r="AR151" s="6"/>
      <c r="AT151" s="6"/>
      <c r="AV151" s="6"/>
      <c r="AX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L151" s="17"/>
      <c r="BM151" s="17">
        <v>245</v>
      </c>
      <c r="BN151" s="17">
        <v>1163750</v>
      </c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</row>
    <row r="152" spans="1:95" ht="31">
      <c r="A152" s="11">
        <v>150</v>
      </c>
      <c r="B152" s="15" t="s">
        <v>295</v>
      </c>
      <c r="C152" s="15" t="s">
        <v>284</v>
      </c>
      <c r="D152" s="16"/>
      <c r="F152" s="17"/>
      <c r="H152" s="6"/>
      <c r="I152" s="58"/>
      <c r="J152" s="59"/>
      <c r="L152" s="6"/>
      <c r="M152" s="6"/>
      <c r="N152" s="6"/>
      <c r="P152" s="6"/>
      <c r="R152" s="6"/>
      <c r="T152" s="6"/>
      <c r="U152" s="6"/>
      <c r="V152" s="6"/>
      <c r="X152" s="6"/>
      <c r="Z152" s="6"/>
      <c r="AA152" s="6"/>
      <c r="AB152" s="6"/>
      <c r="AC152" s="6"/>
      <c r="AD152" s="6"/>
      <c r="AF152" s="6"/>
      <c r="AH152" s="6"/>
      <c r="AI152" s="6"/>
      <c r="AJ152" s="6"/>
      <c r="AL152" s="6"/>
      <c r="AN152" s="6"/>
      <c r="AO152" s="6"/>
      <c r="AP152" s="6"/>
      <c r="AR152" s="6"/>
      <c r="AT152" s="6"/>
      <c r="AV152" s="6"/>
      <c r="AX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L152" s="17"/>
      <c r="BM152" s="17">
        <v>660</v>
      </c>
      <c r="BN152" s="17">
        <v>3135000</v>
      </c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</row>
    <row r="153" spans="1:95" ht="31">
      <c r="A153" s="11">
        <v>151</v>
      </c>
      <c r="B153" s="15" t="s">
        <v>296</v>
      </c>
      <c r="C153" s="15" t="s">
        <v>299</v>
      </c>
      <c r="D153" s="16"/>
      <c r="F153" s="17"/>
      <c r="H153" s="6"/>
      <c r="I153" s="58"/>
      <c r="J153" s="59"/>
      <c r="K153" s="6">
        <v>117011.64</v>
      </c>
      <c r="L153" s="6">
        <v>5077116</v>
      </c>
      <c r="M153" s="6"/>
      <c r="N153" s="6"/>
      <c r="P153" s="6"/>
      <c r="R153" s="6"/>
      <c r="T153" s="6"/>
      <c r="U153" s="6"/>
      <c r="V153" s="6"/>
      <c r="X153" s="6"/>
      <c r="Z153" s="6"/>
      <c r="AA153" s="6"/>
      <c r="AB153" s="6"/>
      <c r="AC153" s="6"/>
      <c r="AD153" s="6"/>
      <c r="AF153" s="6"/>
      <c r="AH153" s="6"/>
      <c r="AI153" s="6"/>
      <c r="AJ153" s="6"/>
      <c r="AL153" s="6"/>
      <c r="AN153" s="6"/>
      <c r="AO153" s="6"/>
      <c r="AP153" s="6"/>
      <c r="AR153" s="6"/>
      <c r="AT153" s="6"/>
      <c r="AV153" s="6"/>
      <c r="AX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L153" s="17"/>
      <c r="BM153" s="17">
        <v>0</v>
      </c>
      <c r="BN153" s="17">
        <v>0</v>
      </c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</row>
    <row r="154" spans="1:95" ht="31">
      <c r="A154" s="11">
        <v>152</v>
      </c>
      <c r="B154" s="15" t="s">
        <v>297</v>
      </c>
      <c r="C154" s="15" t="s">
        <v>299</v>
      </c>
      <c r="D154" s="16"/>
      <c r="F154" s="17"/>
      <c r="H154" s="6"/>
      <c r="I154" s="58"/>
      <c r="J154" s="59"/>
      <c r="K154" s="6">
        <v>67720.59</v>
      </c>
      <c r="L154" s="6">
        <v>3008087.75</v>
      </c>
      <c r="M154" s="6"/>
      <c r="N154" s="6"/>
      <c r="P154" s="6"/>
      <c r="R154" s="6"/>
      <c r="T154" s="6"/>
      <c r="U154" s="6"/>
      <c r="V154" s="6"/>
      <c r="X154" s="6"/>
      <c r="Z154" s="6"/>
      <c r="AA154" s="6"/>
      <c r="AB154" s="6"/>
      <c r="AC154" s="6"/>
      <c r="AD154" s="6"/>
      <c r="AF154" s="6"/>
      <c r="AH154" s="6"/>
      <c r="AI154" s="6"/>
      <c r="AJ154" s="6"/>
      <c r="AL154" s="6"/>
      <c r="AN154" s="6"/>
      <c r="AO154" s="6"/>
      <c r="AP154" s="6"/>
      <c r="AR154" s="6"/>
      <c r="AT154" s="6"/>
      <c r="AV154" s="6"/>
      <c r="AX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L154" s="17"/>
      <c r="BM154" s="17">
        <v>0</v>
      </c>
      <c r="BN154" s="17">
        <v>0</v>
      </c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</row>
    <row r="155" spans="1:95">
      <c r="A155" s="11">
        <v>153</v>
      </c>
      <c r="B155" s="15" t="s">
        <v>298</v>
      </c>
      <c r="C155" s="15" t="s">
        <v>299</v>
      </c>
      <c r="D155" s="16"/>
      <c r="F155" s="17"/>
      <c r="H155" s="6"/>
      <c r="I155" s="58"/>
      <c r="J155" s="59"/>
      <c r="K155" s="6">
        <v>35494.21</v>
      </c>
      <c r="L155" s="6">
        <v>1728871.28</v>
      </c>
      <c r="M155" s="6"/>
      <c r="N155" s="6"/>
      <c r="P155" s="6"/>
      <c r="R155" s="6"/>
      <c r="T155" s="6"/>
      <c r="U155" s="6"/>
      <c r="V155" s="6"/>
      <c r="X155" s="6"/>
      <c r="Z155" s="6"/>
      <c r="AA155" s="6"/>
      <c r="AB155" s="6"/>
      <c r="AC155" s="6"/>
      <c r="AD155" s="6"/>
      <c r="AF155" s="6"/>
      <c r="AH155" s="6"/>
      <c r="AI155" s="6"/>
      <c r="AJ155" s="6"/>
      <c r="AL155" s="6"/>
      <c r="AN155" s="6"/>
      <c r="AO155" s="6"/>
      <c r="AP155" s="6"/>
      <c r="AR155" s="6"/>
      <c r="AT155" s="6"/>
      <c r="AV155" s="6"/>
      <c r="AX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L155" s="17"/>
      <c r="BM155" s="17">
        <v>0</v>
      </c>
      <c r="BN155" s="17">
        <v>0</v>
      </c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</row>
    <row r="156" spans="1:95">
      <c r="A156" s="11">
        <v>154</v>
      </c>
      <c r="B156" s="15" t="s">
        <v>300</v>
      </c>
      <c r="C156" s="15" t="s">
        <v>299</v>
      </c>
      <c r="D156" s="16"/>
      <c r="F156" s="17"/>
      <c r="H156" s="6"/>
      <c r="I156" s="58"/>
      <c r="J156" s="59"/>
      <c r="K156" s="6">
        <v>85540</v>
      </c>
      <c r="L156" s="6">
        <v>3863000</v>
      </c>
      <c r="M156" s="6"/>
      <c r="N156" s="6"/>
      <c r="P156" s="6"/>
      <c r="R156" s="6"/>
      <c r="T156" s="6"/>
      <c r="U156" s="6"/>
      <c r="V156" s="6"/>
      <c r="X156" s="6"/>
      <c r="Z156" s="6"/>
      <c r="AA156" s="6"/>
      <c r="AB156" s="6"/>
      <c r="AC156" s="6"/>
      <c r="AD156" s="6"/>
      <c r="AF156" s="6"/>
      <c r="AH156" s="6"/>
      <c r="AI156" s="6"/>
      <c r="AJ156" s="6"/>
      <c r="AL156" s="6"/>
      <c r="AN156" s="6"/>
      <c r="AO156" s="6"/>
      <c r="AP156" s="6"/>
      <c r="AR156" s="6"/>
      <c r="AT156" s="6"/>
      <c r="AV156" s="6"/>
      <c r="AX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L156" s="17"/>
      <c r="BM156" s="17">
        <v>0</v>
      </c>
      <c r="BN156" s="17">
        <v>0</v>
      </c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</row>
    <row r="157" spans="1:95">
      <c r="A157" s="11">
        <v>155</v>
      </c>
      <c r="B157" s="15" t="s">
        <v>301</v>
      </c>
      <c r="C157" s="15" t="s">
        <v>299</v>
      </c>
      <c r="D157" s="16"/>
      <c r="F157" s="17"/>
      <c r="H157" s="6"/>
      <c r="I157" s="58"/>
      <c r="J157" s="59"/>
      <c r="K157" s="6">
        <v>90716.81</v>
      </c>
      <c r="L157" s="6">
        <v>4226183.2300000004</v>
      </c>
      <c r="M157" s="6"/>
      <c r="N157" s="6"/>
      <c r="P157" s="6"/>
      <c r="R157" s="6"/>
      <c r="T157" s="6"/>
      <c r="U157" s="6"/>
      <c r="V157" s="6"/>
      <c r="X157" s="6"/>
      <c r="Z157" s="6"/>
      <c r="AA157" s="6"/>
      <c r="AB157" s="6"/>
      <c r="AC157" s="6"/>
      <c r="AD157" s="6"/>
      <c r="AF157" s="6"/>
      <c r="AH157" s="6"/>
      <c r="AI157" s="6"/>
      <c r="AJ157" s="6"/>
      <c r="AL157" s="6"/>
      <c r="AN157" s="6"/>
      <c r="AO157" s="6"/>
      <c r="AP157" s="6"/>
      <c r="AR157" s="6"/>
      <c r="AT157" s="6"/>
      <c r="AV157" s="6"/>
      <c r="AX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L157" s="17"/>
      <c r="BM157" s="17">
        <v>0</v>
      </c>
      <c r="BN157" s="17">
        <v>0</v>
      </c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</row>
    <row r="158" spans="1:95" ht="31">
      <c r="A158" s="11">
        <v>156</v>
      </c>
      <c r="B158" s="15" t="s">
        <v>302</v>
      </c>
      <c r="C158" s="15" t="s">
        <v>299</v>
      </c>
      <c r="D158" s="16"/>
      <c r="F158" s="17"/>
      <c r="H158" s="6"/>
      <c r="I158" s="58"/>
      <c r="J158" s="59"/>
      <c r="K158" s="6">
        <v>126010</v>
      </c>
      <c r="L158" s="6">
        <v>6050500</v>
      </c>
      <c r="M158" s="6"/>
      <c r="N158" s="6"/>
      <c r="P158" s="6"/>
      <c r="R158" s="6"/>
      <c r="T158" s="6"/>
      <c r="U158" s="6"/>
      <c r="V158" s="6"/>
      <c r="X158" s="6"/>
      <c r="Z158" s="6"/>
      <c r="AA158" s="6"/>
      <c r="AB158" s="6"/>
      <c r="AC158" s="6"/>
      <c r="AD158" s="6"/>
      <c r="AF158" s="6"/>
      <c r="AH158" s="6"/>
      <c r="AI158" s="6"/>
      <c r="AJ158" s="6"/>
      <c r="AL158" s="6"/>
      <c r="AN158" s="6"/>
      <c r="AO158" s="6"/>
      <c r="AP158" s="6"/>
      <c r="AR158" s="6"/>
      <c r="AT158" s="6"/>
      <c r="AV158" s="6"/>
      <c r="AX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L158" s="17"/>
      <c r="BM158" s="17">
        <v>0</v>
      </c>
      <c r="BN158" s="17">
        <v>0</v>
      </c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</row>
    <row r="159" spans="1:95">
      <c r="A159" s="11">
        <v>157</v>
      </c>
      <c r="B159" s="15" t="s">
        <v>304</v>
      </c>
      <c r="C159" s="15" t="s">
        <v>303</v>
      </c>
      <c r="F159" s="17"/>
      <c r="H159" s="6"/>
      <c r="I159" s="58"/>
      <c r="J159" s="59"/>
      <c r="L159" s="6"/>
      <c r="M159" s="6"/>
      <c r="N159" s="6"/>
      <c r="P159" s="6"/>
      <c r="R159" s="6"/>
      <c r="S159" s="6">
        <v>3162</v>
      </c>
      <c r="T159" s="6">
        <v>4592500</v>
      </c>
      <c r="U159" s="6"/>
      <c r="V159" s="6"/>
      <c r="X159" s="6"/>
      <c r="Z159" s="6"/>
      <c r="AA159" s="6"/>
      <c r="AB159" s="6"/>
      <c r="AC159" s="6"/>
      <c r="AD159" s="6"/>
      <c r="AF159" s="6"/>
      <c r="AH159" s="6"/>
      <c r="AI159" s="6"/>
      <c r="AJ159" s="6"/>
      <c r="AL159" s="6"/>
      <c r="AN159" s="6"/>
      <c r="AO159" s="6"/>
      <c r="AP159" s="6"/>
      <c r="AR159" s="6"/>
      <c r="AT159" s="6"/>
      <c r="AV159" s="6"/>
      <c r="AX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L159" s="17"/>
      <c r="BM159" s="17">
        <v>0</v>
      </c>
      <c r="BN159" s="17">
        <v>0</v>
      </c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</row>
    <row r="160" spans="1:95">
      <c r="A160" s="11">
        <v>158</v>
      </c>
      <c r="B160" s="15" t="s">
        <v>306</v>
      </c>
      <c r="C160" s="15" t="s">
        <v>303</v>
      </c>
      <c r="D160" s="37" t="s">
        <v>305</v>
      </c>
      <c r="E160" s="6">
        <v>38600</v>
      </c>
      <c r="F160" s="17">
        <v>5790000</v>
      </c>
      <c r="H160" s="6"/>
      <c r="I160" s="58"/>
      <c r="J160" s="59"/>
      <c r="L160" s="6"/>
      <c r="M160" s="6"/>
      <c r="N160" s="6"/>
      <c r="P160" s="6"/>
      <c r="R160" s="6"/>
      <c r="T160" s="6"/>
      <c r="U160" s="6"/>
      <c r="V160" s="6"/>
      <c r="X160" s="6"/>
      <c r="Z160" s="6"/>
      <c r="AA160" s="6"/>
      <c r="AB160" s="6"/>
      <c r="AC160" s="6"/>
      <c r="AD160" s="6"/>
      <c r="AF160" s="6"/>
      <c r="AH160" s="6"/>
      <c r="AI160" s="6"/>
      <c r="AJ160" s="6"/>
      <c r="AL160" s="6"/>
      <c r="AN160" s="6"/>
      <c r="AO160" s="6"/>
      <c r="AP160" s="6"/>
      <c r="AR160" s="6"/>
      <c r="AT160" s="6"/>
      <c r="AV160" s="6"/>
      <c r="AX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L160" s="17"/>
      <c r="BM160" s="17">
        <v>0</v>
      </c>
      <c r="BN160" s="17">
        <v>0</v>
      </c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</row>
    <row r="161" spans="1:95">
      <c r="A161" s="11">
        <v>159</v>
      </c>
      <c r="B161" s="15" t="s">
        <v>307</v>
      </c>
      <c r="C161" s="15" t="s">
        <v>303</v>
      </c>
      <c r="D161" s="16"/>
      <c r="F161" s="17"/>
      <c r="H161" s="6"/>
      <c r="I161" s="58"/>
      <c r="J161" s="59"/>
      <c r="L161" s="6"/>
      <c r="M161" s="6"/>
      <c r="N161" s="6"/>
      <c r="P161" s="6"/>
      <c r="R161" s="6"/>
      <c r="T161" s="6"/>
      <c r="U161" s="6"/>
      <c r="V161" s="6"/>
      <c r="X161" s="6"/>
      <c r="Z161" s="6"/>
      <c r="AA161" s="6"/>
      <c r="AB161" s="6"/>
      <c r="AC161" s="6"/>
      <c r="AD161" s="6"/>
      <c r="AE161" s="6">
        <v>1229</v>
      </c>
      <c r="AF161" s="6">
        <v>14734000</v>
      </c>
      <c r="AH161" s="6"/>
      <c r="AI161" s="6"/>
      <c r="AJ161" s="6"/>
      <c r="AL161" s="6"/>
      <c r="AN161" s="6"/>
      <c r="AO161" s="6"/>
      <c r="AP161" s="6"/>
      <c r="AR161" s="6"/>
      <c r="AT161" s="6"/>
      <c r="AV161" s="6"/>
      <c r="AX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L161" s="17"/>
      <c r="BM161" s="17">
        <v>0</v>
      </c>
      <c r="BN161" s="17">
        <v>0</v>
      </c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</row>
    <row r="162" spans="1:95">
      <c r="A162" s="11">
        <v>160</v>
      </c>
      <c r="B162" s="15" t="s">
        <v>308</v>
      </c>
      <c r="C162" s="15" t="s">
        <v>303</v>
      </c>
      <c r="D162" s="16"/>
      <c r="E162" s="6">
        <v>104667</v>
      </c>
      <c r="F162" s="17">
        <v>15700000</v>
      </c>
      <c r="H162" s="6"/>
      <c r="I162" s="58"/>
      <c r="J162" s="59"/>
      <c r="L162" s="6"/>
      <c r="M162" s="6"/>
      <c r="N162" s="6"/>
      <c r="P162" s="6"/>
      <c r="R162" s="6"/>
      <c r="T162" s="6"/>
      <c r="U162" s="6"/>
      <c r="V162" s="6"/>
      <c r="X162" s="6"/>
      <c r="Z162" s="6"/>
      <c r="AA162" s="6"/>
      <c r="AB162" s="6"/>
      <c r="AC162" s="6"/>
      <c r="AD162" s="6"/>
      <c r="AF162" s="6"/>
      <c r="AH162" s="6"/>
      <c r="AI162" s="6"/>
      <c r="AJ162" s="6"/>
      <c r="AL162" s="6"/>
      <c r="AN162" s="6"/>
      <c r="AO162" s="6"/>
      <c r="AP162" s="6"/>
      <c r="AR162" s="6"/>
      <c r="AT162" s="6"/>
      <c r="AV162" s="6"/>
      <c r="AX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L162" s="17"/>
      <c r="BM162" s="17">
        <v>0</v>
      </c>
      <c r="BN162" s="17">
        <v>0</v>
      </c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</row>
    <row r="163" spans="1:95">
      <c r="A163" s="11">
        <v>161</v>
      </c>
      <c r="B163" s="15" t="s">
        <v>309</v>
      </c>
      <c r="C163" s="15" t="s">
        <v>303</v>
      </c>
      <c r="D163" s="16"/>
      <c r="E163" s="6">
        <v>99531</v>
      </c>
      <c r="F163" s="17">
        <v>14929320</v>
      </c>
      <c r="H163" s="6"/>
      <c r="I163" s="58"/>
      <c r="J163" s="59"/>
      <c r="L163" s="6"/>
      <c r="M163" s="6"/>
      <c r="N163" s="6"/>
      <c r="P163" s="6"/>
      <c r="R163" s="6"/>
      <c r="T163" s="6"/>
      <c r="U163" s="6"/>
      <c r="V163" s="6"/>
      <c r="X163" s="6"/>
      <c r="Z163" s="6"/>
      <c r="AA163" s="6"/>
      <c r="AB163" s="6"/>
      <c r="AC163" s="6"/>
      <c r="AD163" s="6"/>
      <c r="AF163" s="6"/>
      <c r="AH163" s="6"/>
      <c r="AI163" s="6"/>
      <c r="AJ163" s="6"/>
      <c r="AL163" s="6"/>
      <c r="AN163" s="6"/>
      <c r="AO163" s="6"/>
      <c r="AP163" s="6"/>
      <c r="AR163" s="6"/>
      <c r="AT163" s="6"/>
      <c r="AV163" s="6"/>
      <c r="AX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L163" s="17"/>
      <c r="BM163" s="17">
        <v>0</v>
      </c>
      <c r="BN163" s="17">
        <v>0</v>
      </c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</row>
    <row r="164" spans="1:95">
      <c r="A164" s="11">
        <v>162</v>
      </c>
      <c r="B164" s="15" t="s">
        <v>310</v>
      </c>
      <c r="C164" s="15" t="s">
        <v>303</v>
      </c>
      <c r="D164" s="16"/>
      <c r="E164" s="6">
        <v>9456</v>
      </c>
      <c r="F164" s="17">
        <v>1286325</v>
      </c>
      <c r="H164" s="6"/>
      <c r="I164" s="58">
        <v>22237</v>
      </c>
      <c r="J164" s="59">
        <v>1925370</v>
      </c>
      <c r="L164" s="6"/>
      <c r="M164" s="6"/>
      <c r="N164" s="6"/>
      <c r="P164" s="6"/>
      <c r="R164" s="6"/>
      <c r="T164" s="6"/>
      <c r="U164" s="6"/>
      <c r="V164" s="6"/>
      <c r="X164" s="6"/>
      <c r="Z164" s="6"/>
      <c r="AA164" s="6"/>
      <c r="AB164" s="6"/>
      <c r="AC164" s="6"/>
      <c r="AD164" s="6"/>
      <c r="AF164" s="6"/>
      <c r="AH164" s="6"/>
      <c r="AI164" s="6"/>
      <c r="AJ164" s="6"/>
      <c r="AL164" s="6"/>
      <c r="AN164" s="6"/>
      <c r="AO164" s="6"/>
      <c r="AP164" s="6"/>
      <c r="AR164" s="6"/>
      <c r="AT164" s="6"/>
      <c r="AV164" s="6"/>
      <c r="AX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L164" s="17"/>
      <c r="BM164" s="17">
        <v>0</v>
      </c>
      <c r="BN164" s="17">
        <v>0</v>
      </c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</row>
    <row r="165" spans="1:95">
      <c r="A165" s="11">
        <v>163</v>
      </c>
      <c r="B165" s="15" t="s">
        <v>311</v>
      </c>
      <c r="C165" s="15" t="s">
        <v>303</v>
      </c>
      <c r="D165" s="16"/>
      <c r="F165" s="17"/>
      <c r="H165" s="6"/>
      <c r="I165" s="58"/>
      <c r="J165" s="59"/>
      <c r="L165" s="6"/>
      <c r="M165" s="6"/>
      <c r="N165" s="6"/>
      <c r="P165" s="6"/>
      <c r="R165" s="6"/>
      <c r="T165" s="6"/>
      <c r="U165" s="6"/>
      <c r="V165" s="6"/>
      <c r="W165" s="6">
        <v>20000</v>
      </c>
      <c r="X165" s="6">
        <v>27000000</v>
      </c>
      <c r="Z165" s="6"/>
      <c r="AA165" s="6"/>
      <c r="AB165" s="6"/>
      <c r="AC165" s="6"/>
      <c r="AD165" s="6"/>
      <c r="AF165" s="6"/>
      <c r="AH165" s="6"/>
      <c r="AI165" s="6"/>
      <c r="AJ165" s="6"/>
      <c r="AL165" s="6"/>
      <c r="AN165" s="6"/>
      <c r="AO165" s="6"/>
      <c r="AP165" s="6"/>
      <c r="AR165" s="6"/>
      <c r="AT165" s="6"/>
      <c r="AV165" s="6"/>
      <c r="AX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L165" s="17"/>
      <c r="BM165" s="17">
        <v>0</v>
      </c>
      <c r="BN165" s="17">
        <v>0</v>
      </c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</row>
    <row r="166" spans="1:95">
      <c r="A166" s="11">
        <v>164</v>
      </c>
      <c r="B166" s="15" t="s">
        <v>374</v>
      </c>
      <c r="C166" s="15" t="s">
        <v>303</v>
      </c>
      <c r="D166" s="16"/>
      <c r="E166" s="65">
        <v>16723</v>
      </c>
      <c r="F166" s="45">
        <v>2508289</v>
      </c>
      <c r="H166" s="6"/>
      <c r="I166" s="58"/>
      <c r="J166" s="59"/>
      <c r="L166" s="6"/>
      <c r="M166" s="6"/>
      <c r="N166" s="6"/>
      <c r="P166" s="6"/>
      <c r="R166" s="6"/>
      <c r="T166" s="6"/>
      <c r="U166" s="6"/>
      <c r="V166" s="6"/>
      <c r="X166" s="6"/>
      <c r="Z166" s="6"/>
      <c r="AA166" s="6"/>
      <c r="AB166" s="6"/>
      <c r="AC166" s="6"/>
      <c r="AD166" s="6"/>
      <c r="AF166" s="6"/>
      <c r="AH166" s="6"/>
      <c r="AI166" s="6"/>
      <c r="AJ166" s="6"/>
      <c r="AL166" s="6"/>
      <c r="AN166" s="6"/>
      <c r="AO166" s="6"/>
      <c r="AP166" s="6"/>
      <c r="AR166" s="6"/>
      <c r="AT166" s="6"/>
      <c r="AV166" s="6"/>
      <c r="AX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L166" s="17"/>
      <c r="BM166" s="17">
        <v>0</v>
      </c>
      <c r="BN166" s="17">
        <v>0</v>
      </c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</row>
    <row r="167" spans="1:95">
      <c r="A167" s="11">
        <v>165</v>
      </c>
      <c r="B167" s="15" t="s">
        <v>218</v>
      </c>
      <c r="C167" s="15" t="s">
        <v>303</v>
      </c>
      <c r="D167" s="16"/>
      <c r="F167" s="17"/>
      <c r="H167" s="6"/>
      <c r="I167" s="66">
        <v>30000</v>
      </c>
      <c r="J167" s="67">
        <v>900000</v>
      </c>
      <c r="L167" s="6"/>
      <c r="M167" s="6"/>
      <c r="N167" s="6"/>
      <c r="P167" s="6"/>
      <c r="R167" s="6"/>
      <c r="T167" s="6"/>
      <c r="U167" s="6"/>
      <c r="V167" s="6"/>
      <c r="X167" s="6"/>
      <c r="Z167" s="6"/>
      <c r="AA167" s="6"/>
      <c r="AB167" s="6"/>
      <c r="AC167" s="6"/>
      <c r="AD167" s="6"/>
      <c r="AF167" s="6"/>
      <c r="AH167" s="6"/>
      <c r="AI167" s="6"/>
      <c r="AJ167" s="6"/>
      <c r="AL167" s="6"/>
      <c r="AN167" s="6"/>
      <c r="AO167" s="6"/>
      <c r="AP167" s="6"/>
      <c r="AR167" s="6"/>
      <c r="AT167" s="6"/>
      <c r="AV167" s="6"/>
      <c r="AX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L167" s="17"/>
      <c r="BM167" s="17">
        <v>0</v>
      </c>
      <c r="BN167" s="17">
        <v>0</v>
      </c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</row>
    <row r="168" spans="1:95">
      <c r="A168" s="11">
        <v>166</v>
      </c>
      <c r="B168" s="15" t="s">
        <v>375</v>
      </c>
      <c r="C168" s="15" t="s">
        <v>303</v>
      </c>
      <c r="D168" s="16"/>
      <c r="F168" s="17"/>
      <c r="H168" s="6"/>
      <c r="I168" s="58"/>
      <c r="J168" s="59"/>
      <c r="L168" s="6"/>
      <c r="M168" s="6"/>
      <c r="N168" s="6"/>
      <c r="P168" s="6"/>
      <c r="R168" s="6"/>
      <c r="T168" s="6"/>
      <c r="U168" s="6"/>
      <c r="V168" s="6"/>
      <c r="X168" s="6"/>
      <c r="Z168" s="6"/>
      <c r="AA168" s="6"/>
      <c r="AB168" s="6"/>
      <c r="AC168" s="6"/>
      <c r="AD168" s="6"/>
      <c r="AF168" s="6"/>
      <c r="AH168" s="6"/>
      <c r="AI168" s="6"/>
      <c r="AJ168" s="6"/>
      <c r="AL168" s="6"/>
      <c r="AN168" s="6"/>
      <c r="AO168" s="6"/>
      <c r="AP168" s="6"/>
      <c r="AR168" s="6"/>
      <c r="AT168" s="6"/>
      <c r="AV168" s="6"/>
      <c r="AX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L168" s="17"/>
      <c r="BM168" s="17">
        <v>759</v>
      </c>
      <c r="BN168" s="17">
        <v>3586750</v>
      </c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</row>
    <row r="169" spans="1:95">
      <c r="A169" s="11">
        <v>167</v>
      </c>
      <c r="B169" s="15" t="s">
        <v>376</v>
      </c>
      <c r="C169" s="15" t="s">
        <v>303</v>
      </c>
      <c r="D169" s="16"/>
      <c r="F169" s="17"/>
      <c r="H169" s="6"/>
      <c r="I169" s="58"/>
      <c r="J169" s="59"/>
      <c r="L169" s="6"/>
      <c r="M169" s="6"/>
      <c r="N169" s="6"/>
      <c r="P169" s="6"/>
      <c r="R169" s="6"/>
      <c r="T169" s="6"/>
      <c r="U169" s="6"/>
      <c r="V169" s="6"/>
      <c r="X169" s="6"/>
      <c r="Z169" s="6"/>
      <c r="AA169" s="6"/>
      <c r="AB169" s="6"/>
      <c r="AC169" s="6"/>
      <c r="AD169" s="6"/>
      <c r="AF169" s="6"/>
      <c r="AH169" s="6"/>
      <c r="AI169" s="6"/>
      <c r="AJ169" s="6"/>
      <c r="AL169" s="6"/>
      <c r="AN169" s="6"/>
      <c r="AO169" s="6"/>
      <c r="AP169" s="6"/>
      <c r="AR169" s="6"/>
      <c r="AT169" s="6"/>
      <c r="AV169" s="6"/>
      <c r="AX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L169" s="17"/>
      <c r="BM169" s="17">
        <v>660</v>
      </c>
      <c r="BN169" s="17">
        <v>3135000</v>
      </c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</row>
    <row r="170" spans="1:95">
      <c r="A170" s="11">
        <v>168</v>
      </c>
      <c r="B170" s="15" t="s">
        <v>377</v>
      </c>
      <c r="C170" s="15" t="s">
        <v>303</v>
      </c>
      <c r="D170" s="16"/>
      <c r="F170" s="17"/>
      <c r="H170" s="6"/>
      <c r="I170" s="58"/>
      <c r="J170" s="59"/>
      <c r="L170" s="6"/>
      <c r="M170" s="6"/>
      <c r="N170" s="6"/>
      <c r="P170" s="6"/>
      <c r="R170" s="6"/>
      <c r="T170" s="6"/>
      <c r="U170" s="6"/>
      <c r="V170" s="6"/>
      <c r="X170" s="6"/>
      <c r="Z170" s="6"/>
      <c r="AA170" s="6"/>
      <c r="AB170" s="6"/>
      <c r="AC170" s="6"/>
      <c r="AD170" s="6"/>
      <c r="AF170" s="6"/>
      <c r="AH170" s="6"/>
      <c r="AI170" s="6"/>
      <c r="AJ170" s="6"/>
      <c r="AL170" s="6"/>
      <c r="AN170" s="6"/>
      <c r="AO170" s="6"/>
      <c r="AP170" s="6"/>
      <c r="AR170" s="6"/>
      <c r="AT170" s="6"/>
      <c r="AV170" s="6"/>
      <c r="AX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L170" s="17"/>
      <c r="BM170" s="17">
        <v>20000</v>
      </c>
      <c r="BN170" s="17">
        <v>95000000</v>
      </c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</row>
    <row r="171" spans="1:95">
      <c r="A171" s="11">
        <v>169</v>
      </c>
      <c r="B171" s="15" t="s">
        <v>316</v>
      </c>
      <c r="C171" s="15" t="s">
        <v>312</v>
      </c>
      <c r="D171" s="16" t="s">
        <v>315</v>
      </c>
      <c r="E171" s="6">
        <v>129769.52</v>
      </c>
      <c r="F171" s="17">
        <v>16460337.859999999</v>
      </c>
      <c r="H171" s="6"/>
      <c r="I171" s="68">
        <v>18750</v>
      </c>
      <c r="J171" s="69">
        <v>689200</v>
      </c>
      <c r="L171" s="6"/>
      <c r="M171" s="6"/>
      <c r="N171" s="6"/>
      <c r="P171" s="6"/>
      <c r="R171" s="6"/>
      <c r="T171" s="6"/>
      <c r="U171" s="6"/>
      <c r="V171" s="6"/>
      <c r="X171" s="6"/>
      <c r="Z171" s="6"/>
      <c r="AA171" s="6"/>
      <c r="AB171" s="6"/>
      <c r="AC171" s="6"/>
      <c r="AD171" s="6"/>
      <c r="AF171" s="6"/>
      <c r="AH171" s="6"/>
      <c r="AI171" s="6"/>
      <c r="AJ171" s="6"/>
      <c r="AL171" s="6"/>
      <c r="AN171" s="6"/>
      <c r="AO171" s="6"/>
      <c r="AP171" s="6"/>
      <c r="AR171" s="6"/>
      <c r="AT171" s="6"/>
      <c r="AV171" s="6"/>
      <c r="AX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L171" s="17"/>
      <c r="BM171" s="17">
        <v>0</v>
      </c>
      <c r="BN171" s="17">
        <v>0</v>
      </c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</row>
    <row r="172" spans="1:95">
      <c r="A172" s="11">
        <v>170</v>
      </c>
      <c r="B172" s="15" t="s">
        <v>317</v>
      </c>
      <c r="C172" s="15" t="s">
        <v>312</v>
      </c>
      <c r="D172" s="16" t="s">
        <v>318</v>
      </c>
      <c r="E172" s="6">
        <v>3250</v>
      </c>
      <c r="F172" s="17">
        <v>4125000</v>
      </c>
      <c r="H172" s="6"/>
      <c r="I172" s="58"/>
      <c r="J172" s="59"/>
      <c r="L172" s="6"/>
      <c r="M172" s="6"/>
      <c r="N172" s="6"/>
      <c r="P172" s="6"/>
      <c r="R172" s="6"/>
      <c r="T172" s="6"/>
      <c r="U172" s="6"/>
      <c r="V172" s="6"/>
      <c r="X172" s="6"/>
      <c r="Z172" s="6"/>
      <c r="AA172" s="6"/>
      <c r="AB172" s="6"/>
      <c r="AC172" s="6"/>
      <c r="AD172" s="6"/>
      <c r="AF172" s="6"/>
      <c r="AH172" s="6"/>
      <c r="AI172" s="6"/>
      <c r="AJ172" s="6"/>
      <c r="AL172" s="6"/>
      <c r="AN172" s="6"/>
      <c r="AO172" s="6"/>
      <c r="AP172" s="6"/>
      <c r="AR172" s="6"/>
      <c r="AT172" s="6"/>
      <c r="AV172" s="6"/>
      <c r="AX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L172" s="17"/>
      <c r="BM172" s="17">
        <v>0</v>
      </c>
      <c r="BN172" s="17">
        <v>0</v>
      </c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</row>
    <row r="173" spans="1:95">
      <c r="A173" s="11">
        <v>171</v>
      </c>
      <c r="B173" s="15" t="s">
        <v>319</v>
      </c>
      <c r="C173" s="15" t="s">
        <v>67</v>
      </c>
      <c r="D173" s="16"/>
      <c r="F173" s="17"/>
      <c r="H173" s="6"/>
      <c r="I173" s="58"/>
      <c r="J173" s="59"/>
      <c r="L173" s="6"/>
      <c r="M173" s="6"/>
      <c r="N173" s="6"/>
      <c r="O173" s="6">
        <v>319740817.52999997</v>
      </c>
      <c r="P173" s="6">
        <v>127650329.84999999</v>
      </c>
      <c r="R173" s="6"/>
      <c r="T173" s="6"/>
      <c r="U173" s="6"/>
      <c r="V173" s="6"/>
      <c r="X173" s="6"/>
      <c r="Z173" s="6"/>
      <c r="AA173" s="6"/>
      <c r="AB173" s="6"/>
      <c r="AC173" s="6"/>
      <c r="AD173" s="6"/>
      <c r="AF173" s="6"/>
      <c r="AH173" s="6"/>
      <c r="AI173" s="6"/>
      <c r="AJ173" s="6"/>
      <c r="AL173" s="6"/>
      <c r="AN173" s="6"/>
      <c r="AO173" s="6"/>
      <c r="AP173" s="6"/>
      <c r="AR173" s="6"/>
      <c r="AT173" s="6"/>
      <c r="AU173" s="6">
        <v>460685.07</v>
      </c>
      <c r="AV173" s="6">
        <v>12857831.77</v>
      </c>
      <c r="AX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L173" s="17"/>
      <c r="BM173" s="17">
        <v>0</v>
      </c>
      <c r="BN173" s="17">
        <v>0</v>
      </c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</row>
    <row r="174" spans="1:95">
      <c r="A174" s="11">
        <v>172</v>
      </c>
      <c r="B174" s="15" t="s">
        <v>320</v>
      </c>
      <c r="C174" s="15" t="s">
        <v>67</v>
      </c>
      <c r="D174" s="16"/>
      <c r="F174" s="17"/>
      <c r="H174" s="6"/>
      <c r="I174" s="40">
        <v>510889.69</v>
      </c>
      <c r="J174" s="40">
        <v>14154801.6</v>
      </c>
      <c r="L174" s="6"/>
      <c r="M174" s="6"/>
      <c r="N174" s="6"/>
      <c r="O174" s="40">
        <v>9491487.75</v>
      </c>
      <c r="P174" s="40">
        <v>497312738.49000007</v>
      </c>
      <c r="R174" s="6"/>
      <c r="T174" s="6"/>
      <c r="U174" s="6"/>
      <c r="V174" s="6"/>
      <c r="X174" s="6"/>
      <c r="Z174" s="6"/>
      <c r="AA174" s="6"/>
      <c r="AB174" s="6"/>
      <c r="AC174" s="6"/>
      <c r="AD174" s="6"/>
      <c r="AF174" s="6"/>
      <c r="AH174" s="6"/>
      <c r="AI174" s="6"/>
      <c r="AJ174" s="6"/>
      <c r="AL174" s="6"/>
      <c r="AN174" s="6"/>
      <c r="AO174" s="6"/>
      <c r="AP174" s="6"/>
      <c r="AR174" s="6"/>
      <c r="AT174" s="6"/>
      <c r="AU174" s="40">
        <v>640344.75999999989</v>
      </c>
      <c r="AV174" s="40">
        <v>16194779.550000001</v>
      </c>
      <c r="AX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L174" s="17"/>
      <c r="BM174" s="17">
        <v>0</v>
      </c>
      <c r="BN174" s="17">
        <v>0</v>
      </c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</row>
    <row r="175" spans="1:95">
      <c r="A175" s="11">
        <v>173</v>
      </c>
      <c r="B175" s="15" t="s">
        <v>321</v>
      </c>
      <c r="C175" s="15" t="s">
        <v>67</v>
      </c>
      <c r="D175" s="16"/>
      <c r="E175" s="6">
        <v>353566</v>
      </c>
      <c r="F175" s="17">
        <v>40244175</v>
      </c>
      <c r="G175" s="6">
        <v>257286</v>
      </c>
      <c r="H175" s="6">
        <v>14096224.5</v>
      </c>
      <c r="I175" s="58"/>
      <c r="J175" s="59"/>
      <c r="L175" s="6"/>
      <c r="M175" s="6"/>
      <c r="N175" s="6"/>
      <c r="P175" s="6"/>
      <c r="R175" s="6"/>
      <c r="T175" s="6"/>
      <c r="U175" s="6"/>
      <c r="V175" s="6"/>
      <c r="X175" s="6"/>
      <c r="Z175" s="6"/>
      <c r="AA175" s="6"/>
      <c r="AB175" s="6"/>
      <c r="AC175" s="6"/>
      <c r="AD175" s="6"/>
      <c r="AF175" s="6"/>
      <c r="AH175" s="6"/>
      <c r="AI175" s="6"/>
      <c r="AJ175" s="6"/>
      <c r="AL175" s="6"/>
      <c r="AN175" s="6"/>
      <c r="AO175" s="6"/>
      <c r="AP175" s="6"/>
      <c r="AR175" s="6"/>
      <c r="AT175" s="6"/>
      <c r="AV175" s="6"/>
      <c r="AX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L175" s="17"/>
      <c r="BM175" s="17">
        <v>0</v>
      </c>
      <c r="BN175" s="17">
        <v>0</v>
      </c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</row>
    <row r="176" spans="1:95">
      <c r="A176" s="11">
        <v>174</v>
      </c>
      <c r="B176" s="15" t="s">
        <v>322</v>
      </c>
      <c r="C176" s="15" t="s">
        <v>67</v>
      </c>
      <c r="D176" s="16"/>
      <c r="E176" s="6">
        <v>95800</v>
      </c>
      <c r="F176" s="17">
        <v>10312500</v>
      </c>
      <c r="H176" s="6"/>
      <c r="I176" s="58"/>
      <c r="J176" s="59"/>
      <c r="L176" s="6"/>
      <c r="M176" s="6"/>
      <c r="N176" s="6"/>
      <c r="P176" s="6"/>
      <c r="R176" s="6"/>
      <c r="T176" s="6"/>
      <c r="U176" s="6"/>
      <c r="V176" s="6"/>
      <c r="X176" s="6"/>
      <c r="Z176" s="6"/>
      <c r="AA176" s="6"/>
      <c r="AB176" s="6"/>
      <c r="AC176" s="6"/>
      <c r="AD176" s="6"/>
      <c r="AF176" s="6"/>
      <c r="AH176" s="6"/>
      <c r="AI176" s="6"/>
      <c r="AJ176" s="6"/>
      <c r="AL176" s="6"/>
      <c r="AN176" s="6"/>
      <c r="AO176" s="6"/>
      <c r="AP176" s="6"/>
      <c r="AR176" s="6"/>
      <c r="AT176" s="6"/>
      <c r="AV176" s="6"/>
      <c r="AX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L176" s="17"/>
      <c r="BM176" s="17">
        <v>0</v>
      </c>
      <c r="BN176" s="17">
        <v>0</v>
      </c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</row>
    <row r="177" spans="1:95">
      <c r="A177" s="11">
        <v>175</v>
      </c>
      <c r="B177" s="15" t="s">
        <v>320</v>
      </c>
      <c r="C177" s="15" t="s">
        <v>67</v>
      </c>
      <c r="D177" s="16"/>
      <c r="E177" s="6">
        <v>251863.46000000002</v>
      </c>
      <c r="F177" s="17">
        <v>29417493.739999998</v>
      </c>
      <c r="G177" s="6">
        <v>118840.25</v>
      </c>
      <c r="H177" s="6">
        <v>7290778.1299999999</v>
      </c>
      <c r="I177" s="58"/>
      <c r="J177" s="59"/>
      <c r="L177" s="6"/>
      <c r="M177" s="6"/>
      <c r="N177" s="6"/>
      <c r="P177" s="6"/>
      <c r="R177" s="6"/>
      <c r="T177" s="6"/>
      <c r="U177" s="6"/>
      <c r="V177" s="6"/>
      <c r="X177" s="6"/>
      <c r="Z177" s="6"/>
      <c r="AA177" s="6"/>
      <c r="AB177" s="6"/>
      <c r="AC177" s="6"/>
      <c r="AD177" s="6"/>
      <c r="AF177" s="6"/>
      <c r="AH177" s="6"/>
      <c r="AI177" s="6"/>
      <c r="AJ177" s="6"/>
      <c r="AL177" s="6"/>
      <c r="AN177" s="6"/>
      <c r="AO177" s="6"/>
      <c r="AP177" s="6"/>
      <c r="AR177" s="6"/>
      <c r="AT177" s="6"/>
      <c r="AV177" s="6"/>
      <c r="AX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L177" s="17"/>
      <c r="BM177" s="17">
        <v>0</v>
      </c>
      <c r="BN177" s="17">
        <v>0</v>
      </c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</row>
    <row r="178" spans="1:95">
      <c r="A178" s="11">
        <v>176</v>
      </c>
      <c r="B178" s="15" t="s">
        <v>323</v>
      </c>
      <c r="C178" s="15" t="s">
        <v>67</v>
      </c>
      <c r="D178" s="16"/>
      <c r="E178" s="6">
        <v>154527.82</v>
      </c>
      <c r="F178" s="17">
        <v>11179188.140000001</v>
      </c>
      <c r="H178" s="6"/>
      <c r="I178" s="58"/>
      <c r="J178" s="59"/>
      <c r="L178" s="6"/>
      <c r="M178" s="6"/>
      <c r="N178" s="6"/>
      <c r="P178" s="6"/>
      <c r="R178" s="6"/>
      <c r="T178" s="6"/>
      <c r="U178" s="6"/>
      <c r="V178" s="6"/>
      <c r="X178" s="6"/>
      <c r="Z178" s="6"/>
      <c r="AA178" s="6"/>
      <c r="AB178" s="6"/>
      <c r="AC178" s="6"/>
      <c r="AD178" s="6"/>
      <c r="AF178" s="6"/>
      <c r="AH178" s="6"/>
      <c r="AI178" s="6"/>
      <c r="AJ178" s="6"/>
      <c r="AL178" s="6"/>
      <c r="AN178" s="6"/>
      <c r="AO178" s="6"/>
      <c r="AP178" s="6"/>
      <c r="AR178" s="6"/>
      <c r="AT178" s="6"/>
      <c r="AV178" s="6"/>
      <c r="AX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L178" s="17"/>
      <c r="BM178" s="17">
        <v>0</v>
      </c>
      <c r="BN178" s="17">
        <v>0</v>
      </c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</row>
    <row r="179" spans="1:95" ht="31">
      <c r="A179" s="11">
        <v>177</v>
      </c>
      <c r="B179" s="15" t="s">
        <v>324</v>
      </c>
      <c r="C179" s="15" t="s">
        <v>67</v>
      </c>
      <c r="D179" s="16"/>
      <c r="E179" s="6">
        <v>59759.270000000011</v>
      </c>
      <c r="F179" s="17">
        <v>7291308</v>
      </c>
      <c r="H179" s="6"/>
      <c r="I179" s="58"/>
      <c r="J179" s="59"/>
      <c r="L179" s="6"/>
      <c r="M179" s="6"/>
      <c r="N179" s="6"/>
      <c r="P179" s="6"/>
      <c r="R179" s="6"/>
      <c r="T179" s="6"/>
      <c r="U179" s="6"/>
      <c r="V179" s="6"/>
      <c r="X179" s="6"/>
      <c r="Z179" s="6"/>
      <c r="AA179" s="6"/>
      <c r="AB179" s="6"/>
      <c r="AC179" s="6"/>
      <c r="AD179" s="6"/>
      <c r="AF179" s="6"/>
      <c r="AH179" s="6"/>
      <c r="AI179" s="6"/>
      <c r="AJ179" s="6"/>
      <c r="AL179" s="6"/>
      <c r="AN179" s="6"/>
      <c r="AO179" s="6"/>
      <c r="AP179" s="6"/>
      <c r="AR179" s="6"/>
      <c r="AT179" s="6"/>
      <c r="AV179" s="6"/>
      <c r="AX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L179" s="17"/>
      <c r="BM179" s="17">
        <v>0</v>
      </c>
      <c r="BN179" s="17">
        <v>0</v>
      </c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</row>
    <row r="180" spans="1:95" ht="31">
      <c r="A180" s="11">
        <v>178</v>
      </c>
      <c r="B180" s="15" t="s">
        <v>325</v>
      </c>
      <c r="C180" s="15" t="s">
        <v>67</v>
      </c>
      <c r="D180" s="16"/>
      <c r="E180" s="6">
        <v>191021.19999999998</v>
      </c>
      <c r="F180" s="17">
        <v>22412373.630000003</v>
      </c>
      <c r="H180" s="6"/>
      <c r="I180" s="58"/>
      <c r="J180" s="59"/>
      <c r="L180" s="6"/>
      <c r="M180" s="6"/>
      <c r="N180" s="6"/>
      <c r="P180" s="6"/>
      <c r="R180" s="6"/>
      <c r="T180" s="6"/>
      <c r="U180" s="6"/>
      <c r="V180" s="6"/>
      <c r="X180" s="6"/>
      <c r="Z180" s="6"/>
      <c r="AA180" s="6"/>
      <c r="AB180" s="6"/>
      <c r="AC180" s="6"/>
      <c r="AD180" s="6"/>
      <c r="AF180" s="6"/>
      <c r="AH180" s="6"/>
      <c r="AI180" s="6"/>
      <c r="AJ180" s="6"/>
      <c r="AL180" s="6"/>
      <c r="AN180" s="6"/>
      <c r="AO180" s="6"/>
      <c r="AP180" s="6"/>
      <c r="AR180" s="6"/>
      <c r="AT180" s="6"/>
      <c r="AV180" s="6"/>
      <c r="AX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L180" s="17"/>
      <c r="BM180" s="17">
        <v>0</v>
      </c>
      <c r="BN180" s="17">
        <v>0</v>
      </c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</row>
    <row r="181" spans="1:95" ht="31">
      <c r="A181" s="11">
        <v>179</v>
      </c>
      <c r="B181" s="15" t="s">
        <v>326</v>
      </c>
      <c r="C181" s="15" t="s">
        <v>67</v>
      </c>
      <c r="D181" s="16"/>
      <c r="E181" s="6">
        <v>93600.4</v>
      </c>
      <c r="F181" s="17">
        <v>11319968.24</v>
      </c>
      <c r="H181" s="6"/>
      <c r="I181" s="58"/>
      <c r="J181" s="59"/>
      <c r="L181" s="6"/>
      <c r="M181" s="6"/>
      <c r="N181" s="6"/>
      <c r="P181" s="6"/>
      <c r="R181" s="6"/>
      <c r="T181" s="6"/>
      <c r="U181" s="6"/>
      <c r="V181" s="6"/>
      <c r="X181" s="6"/>
      <c r="Z181" s="6"/>
      <c r="AA181" s="6"/>
      <c r="AB181" s="6"/>
      <c r="AC181" s="6"/>
      <c r="AD181" s="6"/>
      <c r="AF181" s="6"/>
      <c r="AH181" s="6"/>
      <c r="AI181" s="6"/>
      <c r="AJ181" s="6"/>
      <c r="AL181" s="6"/>
      <c r="AN181" s="6"/>
      <c r="AO181" s="6"/>
      <c r="AP181" s="6"/>
      <c r="AR181" s="6"/>
      <c r="AT181" s="6"/>
      <c r="AV181" s="6"/>
      <c r="AX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L181" s="17"/>
      <c r="BM181" s="17">
        <v>0</v>
      </c>
      <c r="BN181" s="17">
        <v>0</v>
      </c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</row>
    <row r="182" spans="1:95">
      <c r="A182" s="11">
        <v>180</v>
      </c>
      <c r="B182" s="15" t="s">
        <v>328</v>
      </c>
      <c r="C182" s="15" t="s">
        <v>58</v>
      </c>
      <c r="D182" s="16"/>
      <c r="E182" s="6">
        <v>123636</v>
      </c>
      <c r="F182" s="17">
        <v>20323500</v>
      </c>
      <c r="H182" s="6"/>
      <c r="I182" s="58"/>
      <c r="J182" s="59"/>
      <c r="L182" s="6"/>
      <c r="M182" s="6"/>
      <c r="N182" s="6"/>
      <c r="P182" s="6"/>
      <c r="R182" s="6"/>
      <c r="T182" s="6"/>
      <c r="U182" s="6"/>
      <c r="V182" s="6"/>
      <c r="X182" s="6"/>
      <c r="Z182" s="6"/>
      <c r="AA182" s="6"/>
      <c r="AB182" s="6"/>
      <c r="AC182" s="6"/>
      <c r="AD182" s="6"/>
      <c r="AF182" s="6"/>
      <c r="AH182" s="6"/>
      <c r="AI182" s="6"/>
      <c r="AJ182" s="6"/>
      <c r="AL182" s="6"/>
      <c r="AN182" s="6"/>
      <c r="AO182" s="6"/>
      <c r="AP182" s="6"/>
      <c r="AR182" s="6"/>
      <c r="AT182" s="6"/>
      <c r="AV182" s="6"/>
      <c r="AX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L182" s="17"/>
      <c r="BM182" s="17">
        <v>0</v>
      </c>
      <c r="BN182" s="17">
        <v>0</v>
      </c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</row>
    <row r="183" spans="1:95">
      <c r="A183" s="11">
        <v>181</v>
      </c>
      <c r="B183" s="15" t="s">
        <v>329</v>
      </c>
      <c r="C183" s="15" t="s">
        <v>58</v>
      </c>
      <c r="D183" s="16"/>
      <c r="E183" s="6">
        <v>129323</v>
      </c>
      <c r="F183" s="17">
        <v>19399000</v>
      </c>
      <c r="H183" s="6"/>
      <c r="I183" s="58"/>
      <c r="J183" s="59"/>
      <c r="L183" s="6"/>
      <c r="M183" s="6"/>
      <c r="N183" s="6"/>
      <c r="P183" s="6"/>
      <c r="R183" s="6"/>
      <c r="T183" s="6"/>
      <c r="U183" s="6"/>
      <c r="V183" s="6"/>
      <c r="X183" s="6"/>
      <c r="Z183" s="6"/>
      <c r="AA183" s="6"/>
      <c r="AB183" s="6"/>
      <c r="AC183" s="6"/>
      <c r="AD183" s="6"/>
      <c r="AF183" s="6"/>
      <c r="AH183" s="6"/>
      <c r="AI183" s="6"/>
      <c r="AJ183" s="6"/>
      <c r="AL183" s="6"/>
      <c r="AN183" s="6"/>
      <c r="AO183" s="6"/>
      <c r="AP183" s="6"/>
      <c r="AR183" s="6"/>
      <c r="AT183" s="6"/>
      <c r="AV183" s="6"/>
      <c r="AX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L183" s="17"/>
      <c r="BM183" s="17">
        <v>0</v>
      </c>
      <c r="BN183" s="17">
        <v>0</v>
      </c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</row>
    <row r="184" spans="1:95" ht="31">
      <c r="A184" s="11">
        <v>182</v>
      </c>
      <c r="B184" s="15" t="s">
        <v>185</v>
      </c>
      <c r="C184" s="15" t="s">
        <v>58</v>
      </c>
      <c r="D184" s="16"/>
      <c r="E184" s="6">
        <v>123250</v>
      </c>
      <c r="F184" s="17">
        <v>18490087.5</v>
      </c>
      <c r="H184" s="6"/>
      <c r="I184" s="57"/>
      <c r="J184" s="57"/>
      <c r="L184" s="6"/>
      <c r="M184" s="6"/>
      <c r="N184" s="6"/>
      <c r="P184" s="6"/>
      <c r="R184" s="6"/>
      <c r="T184" s="6"/>
      <c r="U184" s="6"/>
      <c r="V184" s="6"/>
      <c r="X184" s="6"/>
      <c r="Z184" s="6"/>
      <c r="AA184" s="6"/>
      <c r="AB184" s="6"/>
      <c r="AC184" s="6"/>
      <c r="AD184" s="6"/>
      <c r="AF184" s="6"/>
      <c r="AH184" s="6"/>
      <c r="AI184" s="6"/>
      <c r="AJ184" s="6"/>
      <c r="AL184" s="6"/>
      <c r="AN184" s="6"/>
      <c r="AO184" s="6"/>
      <c r="AP184" s="6"/>
      <c r="AR184" s="6"/>
      <c r="AT184" s="6"/>
      <c r="AV184" s="6"/>
      <c r="AX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L184" s="17"/>
      <c r="BM184" s="17">
        <v>0</v>
      </c>
      <c r="BN184" s="17">
        <v>0</v>
      </c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</row>
    <row r="185" spans="1:95">
      <c r="A185" s="11">
        <v>183</v>
      </c>
      <c r="B185" s="15" t="s">
        <v>330</v>
      </c>
      <c r="C185" s="15" t="s">
        <v>58</v>
      </c>
      <c r="D185" s="16"/>
      <c r="E185" s="6">
        <v>70661</v>
      </c>
      <c r="F185" s="17">
        <v>10600000</v>
      </c>
      <c r="H185" s="6"/>
      <c r="I185" s="57"/>
      <c r="J185" s="57"/>
      <c r="M185" s="6"/>
      <c r="N185" s="6"/>
      <c r="P185" s="6"/>
      <c r="R185" s="6"/>
      <c r="T185" s="6"/>
      <c r="U185" s="6"/>
      <c r="V185" s="6"/>
      <c r="X185" s="6"/>
      <c r="Z185" s="6"/>
      <c r="AA185" s="6"/>
      <c r="AB185" s="6"/>
      <c r="AC185" s="6"/>
      <c r="AD185" s="6"/>
      <c r="AF185" s="6"/>
      <c r="AH185" s="6"/>
      <c r="AI185" s="6"/>
      <c r="AJ185" s="6"/>
      <c r="AL185" s="6"/>
      <c r="AN185" s="6"/>
      <c r="AO185" s="6"/>
      <c r="AP185" s="6"/>
      <c r="AR185" s="6"/>
      <c r="AT185" s="6"/>
      <c r="AV185" s="6"/>
      <c r="AX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L185" s="17"/>
      <c r="BM185" s="17">
        <v>0</v>
      </c>
      <c r="BN185" s="17">
        <v>0</v>
      </c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</row>
    <row r="186" spans="1:95">
      <c r="A186" s="11">
        <v>184</v>
      </c>
      <c r="B186" s="15" t="s">
        <v>331</v>
      </c>
      <c r="C186" s="15" t="s">
        <v>58</v>
      </c>
      <c r="D186" s="16"/>
      <c r="E186" s="6">
        <v>81185</v>
      </c>
      <c r="F186" s="17">
        <v>12328510</v>
      </c>
      <c r="H186" s="6"/>
      <c r="I186" s="57"/>
      <c r="J186" s="57"/>
      <c r="L186" s="6"/>
      <c r="M186" s="6"/>
      <c r="N186" s="6"/>
      <c r="P186" s="6"/>
      <c r="R186" s="6"/>
      <c r="T186" s="6"/>
      <c r="U186" s="6"/>
      <c r="V186" s="6"/>
      <c r="X186" s="6"/>
      <c r="Z186" s="6"/>
      <c r="AA186" s="6"/>
      <c r="AB186" s="6"/>
      <c r="AC186" s="6"/>
      <c r="AD186" s="6"/>
      <c r="AF186" s="6"/>
      <c r="AH186" s="6"/>
      <c r="AI186" s="6"/>
      <c r="AJ186" s="6"/>
      <c r="AL186" s="6"/>
      <c r="AN186" s="6"/>
      <c r="AO186" s="6"/>
      <c r="AP186" s="6"/>
      <c r="AR186" s="6"/>
      <c r="AT186" s="6"/>
      <c r="AV186" s="6"/>
      <c r="AX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L186" s="17"/>
      <c r="BM186" s="17">
        <v>0</v>
      </c>
      <c r="BN186" s="17">
        <v>0</v>
      </c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</row>
    <row r="187" spans="1:95">
      <c r="A187" s="11">
        <v>185</v>
      </c>
      <c r="B187" s="15" t="s">
        <v>332</v>
      </c>
      <c r="C187" s="15" t="s">
        <v>333</v>
      </c>
      <c r="D187" s="16"/>
      <c r="F187" s="17"/>
      <c r="H187" s="6"/>
      <c r="I187" s="57"/>
      <c r="J187" s="57"/>
      <c r="K187" s="6">
        <v>3104</v>
      </c>
      <c r="L187" s="6">
        <v>16761600</v>
      </c>
      <c r="N187" s="6"/>
      <c r="P187" s="6"/>
      <c r="R187" s="6"/>
      <c r="T187" s="6"/>
      <c r="U187" s="6"/>
      <c r="V187" s="6"/>
      <c r="X187" s="6"/>
      <c r="Z187" s="6"/>
      <c r="AA187" s="6"/>
      <c r="AB187" s="6"/>
      <c r="AC187" s="6"/>
      <c r="AD187" s="6"/>
      <c r="AF187" s="6"/>
      <c r="AH187" s="6"/>
      <c r="AI187" s="6"/>
      <c r="AJ187" s="6"/>
      <c r="AL187" s="6"/>
      <c r="AN187" s="6"/>
      <c r="AO187" s="6"/>
      <c r="AP187" s="6"/>
      <c r="AR187" s="6"/>
      <c r="AT187" s="6"/>
      <c r="AV187" s="6"/>
      <c r="AX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L187" s="17"/>
      <c r="BM187" s="17">
        <v>0</v>
      </c>
      <c r="BN187" s="17">
        <v>0</v>
      </c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</row>
    <row r="188" spans="1:95">
      <c r="A188" s="11">
        <v>186</v>
      </c>
      <c r="B188" s="15" t="s">
        <v>336</v>
      </c>
      <c r="C188" s="15" t="s">
        <v>333</v>
      </c>
      <c r="D188" s="16"/>
      <c r="F188" s="17"/>
      <c r="H188" s="6"/>
      <c r="I188" s="57"/>
      <c r="J188" s="57"/>
      <c r="L188" s="6"/>
      <c r="M188" s="6"/>
      <c r="N188" s="6"/>
      <c r="P188" s="6"/>
      <c r="R188" s="6"/>
      <c r="T188" s="6"/>
      <c r="U188" s="6"/>
      <c r="V188" s="6"/>
      <c r="X188" s="6"/>
      <c r="Z188" s="6"/>
      <c r="AA188" s="6"/>
      <c r="AB188" s="6"/>
      <c r="AC188" s="6"/>
      <c r="AD188" s="6"/>
      <c r="AF188" s="6"/>
      <c r="AH188" s="6"/>
      <c r="AI188" s="6"/>
      <c r="AJ188" s="6"/>
      <c r="AL188" s="6"/>
      <c r="AN188" s="6"/>
      <c r="AO188" s="6"/>
      <c r="AP188" s="6"/>
      <c r="AR188" s="6"/>
      <c r="AT188" s="6"/>
      <c r="AV188" s="6"/>
      <c r="AX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>
        <v>3596.3539999999998</v>
      </c>
      <c r="BJ188" s="6">
        <v>1298734886.5899999</v>
      </c>
      <c r="BL188" s="17"/>
      <c r="BM188" s="17">
        <v>0</v>
      </c>
      <c r="BN188" s="17">
        <v>0</v>
      </c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</row>
    <row r="189" spans="1:95">
      <c r="A189" s="11">
        <v>187</v>
      </c>
      <c r="B189" s="15" t="s">
        <v>322</v>
      </c>
      <c r="C189" s="15" t="s">
        <v>61</v>
      </c>
      <c r="D189" s="16"/>
      <c r="E189" s="6">
        <v>141383.92000000001</v>
      </c>
      <c r="F189" s="17">
        <v>11512190</v>
      </c>
      <c r="H189" s="6"/>
      <c r="I189" s="57"/>
      <c r="J189" s="57"/>
      <c r="L189" s="6"/>
      <c r="M189" s="6"/>
      <c r="N189" s="6"/>
      <c r="P189" s="6"/>
      <c r="R189" s="6"/>
      <c r="T189" s="6"/>
      <c r="U189" s="6"/>
      <c r="V189" s="6"/>
      <c r="X189" s="6"/>
      <c r="Z189" s="6"/>
      <c r="AA189" s="6"/>
      <c r="AB189" s="6"/>
      <c r="AC189" s="6"/>
      <c r="AD189" s="6"/>
      <c r="AF189" s="6"/>
      <c r="AH189" s="6"/>
      <c r="AI189" s="6"/>
      <c r="AJ189" s="6"/>
      <c r="AL189" s="6"/>
      <c r="AN189" s="6"/>
      <c r="AO189" s="6"/>
      <c r="AP189" s="6"/>
      <c r="AR189" s="6"/>
      <c r="AT189" s="6"/>
      <c r="AV189" s="6"/>
      <c r="AX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L189" s="17"/>
      <c r="BM189" s="17">
        <v>0</v>
      </c>
      <c r="BN189" s="17">
        <v>0</v>
      </c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</row>
    <row r="190" spans="1:95">
      <c r="A190" s="11">
        <v>188</v>
      </c>
      <c r="B190" s="15" t="s">
        <v>337</v>
      </c>
      <c r="C190" s="15" t="s">
        <v>61</v>
      </c>
      <c r="D190" s="16"/>
      <c r="E190" s="6">
        <v>248450</v>
      </c>
      <c r="F190" s="17">
        <v>29306250</v>
      </c>
      <c r="H190" s="6"/>
      <c r="I190" s="57"/>
      <c r="J190" s="57"/>
      <c r="L190" s="6"/>
      <c r="M190" s="6"/>
      <c r="N190" s="6"/>
      <c r="P190" s="6"/>
      <c r="R190" s="6"/>
      <c r="T190" s="6"/>
      <c r="U190" s="6"/>
      <c r="V190" s="6"/>
      <c r="X190" s="6"/>
      <c r="Z190" s="6"/>
      <c r="AA190" s="6"/>
      <c r="AB190" s="6"/>
      <c r="AC190" s="6"/>
      <c r="AD190" s="6"/>
      <c r="AF190" s="6"/>
      <c r="AH190" s="6"/>
      <c r="AI190" s="6"/>
      <c r="AJ190" s="6"/>
      <c r="AL190" s="6"/>
      <c r="AN190" s="6"/>
      <c r="AO190" s="6"/>
      <c r="AP190" s="6"/>
      <c r="AR190" s="6"/>
      <c r="AT190" s="6"/>
      <c r="AV190" s="6"/>
      <c r="AX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L190" s="17"/>
      <c r="BM190" s="17">
        <v>0</v>
      </c>
      <c r="BN190" s="17">
        <v>0</v>
      </c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</row>
    <row r="191" spans="1:95">
      <c r="A191" s="11">
        <v>189</v>
      </c>
      <c r="B191" s="15" t="s">
        <v>338</v>
      </c>
      <c r="C191" s="15" t="s">
        <v>61</v>
      </c>
      <c r="D191" s="16"/>
      <c r="E191" s="6">
        <v>554598.65</v>
      </c>
      <c r="F191" s="17">
        <v>42025201.850000001</v>
      </c>
      <c r="H191" s="6"/>
      <c r="I191" s="57"/>
      <c r="J191" s="57"/>
      <c r="L191" s="6"/>
      <c r="M191" s="6"/>
      <c r="N191" s="6"/>
      <c r="P191" s="6"/>
      <c r="R191" s="6"/>
      <c r="T191" s="6"/>
      <c r="U191" s="6"/>
      <c r="V191" s="6"/>
      <c r="X191" s="6"/>
      <c r="Z191" s="6"/>
      <c r="AA191" s="6"/>
      <c r="AB191" s="6"/>
      <c r="AC191" s="6"/>
      <c r="AD191" s="6"/>
      <c r="AF191" s="6"/>
      <c r="AH191" s="6"/>
      <c r="AI191" s="6"/>
      <c r="AJ191" s="6"/>
      <c r="AL191" s="6"/>
      <c r="AN191" s="6"/>
      <c r="AO191" s="6"/>
      <c r="AP191" s="6"/>
      <c r="AR191" s="6"/>
      <c r="AT191" s="6"/>
      <c r="AV191" s="6"/>
      <c r="AX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L191" s="17"/>
      <c r="BM191" s="17">
        <v>0</v>
      </c>
      <c r="BN191" s="17">
        <v>0</v>
      </c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</row>
    <row r="192" spans="1:95">
      <c r="A192" s="11">
        <v>190</v>
      </c>
      <c r="B192" s="15" t="s">
        <v>339</v>
      </c>
      <c r="C192" s="15" t="s">
        <v>61</v>
      </c>
      <c r="D192" s="16"/>
      <c r="E192" s="6">
        <v>71020.17</v>
      </c>
      <c r="F192" s="17">
        <v>7179928.5099999998</v>
      </c>
      <c r="H192" s="6"/>
      <c r="I192" s="57"/>
      <c r="J192" s="57"/>
      <c r="L192" s="6"/>
      <c r="M192" s="6"/>
      <c r="N192" s="6"/>
      <c r="P192" s="6"/>
      <c r="R192" s="6"/>
      <c r="T192" s="6"/>
      <c r="U192" s="6"/>
      <c r="V192" s="6"/>
      <c r="X192" s="6"/>
      <c r="Z192" s="6"/>
      <c r="AA192" s="6"/>
      <c r="AB192" s="6"/>
      <c r="AC192" s="6"/>
      <c r="AD192" s="6"/>
      <c r="AF192" s="6"/>
      <c r="AH192" s="6"/>
      <c r="AI192" s="6"/>
      <c r="AJ192" s="6"/>
      <c r="AL192" s="6"/>
      <c r="AN192" s="6"/>
      <c r="AO192" s="6"/>
      <c r="AP192" s="6"/>
      <c r="AR192" s="6"/>
      <c r="AT192" s="6"/>
      <c r="AV192" s="6"/>
      <c r="AX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L192" s="17"/>
      <c r="BM192" s="17">
        <v>0</v>
      </c>
      <c r="BN192" s="17">
        <v>0</v>
      </c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</row>
    <row r="193" spans="1:95">
      <c r="A193" s="11">
        <v>191</v>
      </c>
      <c r="B193" s="15" t="s">
        <v>212</v>
      </c>
      <c r="C193" s="15" t="s">
        <v>61</v>
      </c>
      <c r="D193" s="16"/>
      <c r="E193" s="6">
        <v>295517.65999999997</v>
      </c>
      <c r="F193" s="17">
        <v>37979075</v>
      </c>
      <c r="H193" s="6"/>
      <c r="I193" s="57"/>
      <c r="J193" s="57"/>
      <c r="L193" s="6"/>
      <c r="M193" s="6"/>
      <c r="N193" s="6"/>
      <c r="P193" s="6"/>
      <c r="R193" s="6"/>
      <c r="T193" s="6"/>
      <c r="U193" s="6"/>
      <c r="V193" s="6"/>
      <c r="X193" s="6"/>
      <c r="Z193" s="6"/>
      <c r="AA193" s="6"/>
      <c r="AB193" s="6"/>
      <c r="AC193" s="6"/>
      <c r="AD193" s="6"/>
      <c r="AF193" s="6"/>
      <c r="AH193" s="6"/>
      <c r="AI193" s="6"/>
      <c r="AJ193" s="6"/>
      <c r="AL193" s="6"/>
      <c r="AN193" s="6"/>
      <c r="AO193" s="6"/>
      <c r="AP193" s="6"/>
      <c r="AR193" s="6"/>
      <c r="AT193" s="6"/>
      <c r="AV193" s="6"/>
      <c r="AX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L193" s="17"/>
      <c r="BM193" s="17">
        <v>0</v>
      </c>
      <c r="BN193" s="17">
        <v>0</v>
      </c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</row>
    <row r="194" spans="1:95">
      <c r="A194" s="11">
        <v>192</v>
      </c>
      <c r="B194" s="15" t="s">
        <v>222</v>
      </c>
      <c r="C194" s="15" t="s">
        <v>61</v>
      </c>
      <c r="D194" s="16"/>
      <c r="E194" s="6">
        <v>792979.34</v>
      </c>
      <c r="F194" s="17">
        <v>95310752.579999998</v>
      </c>
      <c r="H194" s="6"/>
      <c r="I194" s="57"/>
      <c r="J194" s="57"/>
      <c r="L194" s="6"/>
      <c r="M194" s="6"/>
      <c r="N194" s="6"/>
      <c r="P194" s="6"/>
      <c r="R194" s="6"/>
      <c r="T194" s="6"/>
      <c r="U194" s="6"/>
      <c r="V194" s="6"/>
      <c r="X194" s="6"/>
      <c r="Z194" s="6"/>
      <c r="AA194" s="6"/>
      <c r="AB194" s="6"/>
      <c r="AC194" s="6"/>
      <c r="AD194" s="6"/>
      <c r="AF194" s="6"/>
      <c r="AH194" s="6"/>
      <c r="AI194" s="6"/>
      <c r="AJ194" s="6"/>
      <c r="AL194" s="6"/>
      <c r="AN194" s="6"/>
      <c r="AO194" s="6"/>
      <c r="AP194" s="6"/>
      <c r="AR194" s="6"/>
      <c r="AT194" s="6"/>
      <c r="AV194" s="6"/>
      <c r="AX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L194" s="17"/>
      <c r="BM194" s="17">
        <v>0</v>
      </c>
      <c r="BN194" s="17">
        <v>0</v>
      </c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</row>
    <row r="195" spans="1:95">
      <c r="A195" s="11">
        <v>193</v>
      </c>
      <c r="B195" s="15" t="s">
        <v>216</v>
      </c>
      <c r="C195" s="15" t="s">
        <v>61</v>
      </c>
      <c r="D195" s="16"/>
      <c r="F195" s="17"/>
      <c r="H195" s="6"/>
      <c r="I195" s="57">
        <v>200000</v>
      </c>
      <c r="J195" s="57">
        <v>30000000</v>
      </c>
      <c r="L195" s="6"/>
      <c r="M195" s="6"/>
      <c r="N195" s="6"/>
      <c r="P195" s="6"/>
      <c r="R195" s="6"/>
      <c r="T195" s="6"/>
      <c r="U195" s="6"/>
      <c r="V195" s="6"/>
      <c r="X195" s="6"/>
      <c r="Z195" s="6"/>
      <c r="AA195" s="6"/>
      <c r="AB195" s="6"/>
      <c r="AC195" s="6"/>
      <c r="AD195" s="6"/>
      <c r="AF195" s="6"/>
      <c r="AH195" s="6"/>
      <c r="AI195" s="6"/>
      <c r="AJ195" s="6"/>
      <c r="AL195" s="6"/>
      <c r="AN195" s="6"/>
      <c r="AO195" s="6"/>
      <c r="AP195" s="6"/>
      <c r="AR195" s="6"/>
      <c r="AT195" s="6"/>
      <c r="AV195" s="6"/>
      <c r="AX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L195" s="17"/>
      <c r="BM195" s="17">
        <v>0</v>
      </c>
      <c r="BN195" s="17">
        <v>0</v>
      </c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</row>
    <row r="196" spans="1:95">
      <c r="A196" s="11">
        <v>194</v>
      </c>
      <c r="B196" s="15" t="s">
        <v>341</v>
      </c>
      <c r="C196" s="15" t="s">
        <v>59</v>
      </c>
      <c r="D196" s="16"/>
      <c r="F196" s="17"/>
      <c r="H196" s="6"/>
      <c r="I196" s="57"/>
      <c r="J196" s="57"/>
      <c r="L196" s="6"/>
      <c r="M196" s="6"/>
      <c r="N196" s="6"/>
      <c r="P196" s="6"/>
      <c r="R196" s="6"/>
      <c r="T196" s="6"/>
      <c r="U196" s="6"/>
      <c r="V196" s="6"/>
      <c r="X196" s="6"/>
      <c r="Z196" s="6"/>
      <c r="AA196" s="6"/>
      <c r="AB196" s="6"/>
      <c r="AC196" s="6"/>
      <c r="AD196" s="6"/>
      <c r="AE196" s="6">
        <v>1615</v>
      </c>
      <c r="AF196" s="6">
        <v>64680000</v>
      </c>
      <c r="AH196" s="6"/>
      <c r="AI196" s="6"/>
      <c r="AJ196" s="6"/>
      <c r="AL196" s="6"/>
      <c r="AN196" s="6"/>
      <c r="AO196" s="6"/>
      <c r="AP196" s="6"/>
      <c r="AR196" s="6"/>
      <c r="AT196" s="6"/>
      <c r="AV196" s="6"/>
      <c r="AX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L196" s="17"/>
      <c r="BM196" s="17">
        <v>0</v>
      </c>
      <c r="BN196" s="17">
        <v>0</v>
      </c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</row>
    <row r="197" spans="1:95">
      <c r="A197" s="11">
        <v>195</v>
      </c>
      <c r="B197" s="15" t="s">
        <v>294</v>
      </c>
      <c r="C197" s="15" t="s">
        <v>59</v>
      </c>
      <c r="D197" s="16"/>
      <c r="F197" s="17"/>
      <c r="H197" s="6"/>
      <c r="I197" s="57"/>
      <c r="J197" s="57"/>
      <c r="L197" s="6"/>
      <c r="M197" s="6"/>
      <c r="N197" s="6"/>
      <c r="P197" s="6"/>
      <c r="R197" s="6"/>
      <c r="T197" s="6"/>
      <c r="U197" s="6"/>
      <c r="V197" s="6"/>
      <c r="X197" s="6"/>
      <c r="Z197" s="6"/>
      <c r="AA197" s="6"/>
      <c r="AB197" s="6"/>
      <c r="AC197" s="6"/>
      <c r="AD197" s="6"/>
      <c r="AE197" s="6">
        <v>392.75</v>
      </c>
      <c r="AF197" s="6">
        <v>27203900</v>
      </c>
      <c r="AH197" s="6"/>
      <c r="AI197" s="6"/>
      <c r="AJ197" s="6"/>
      <c r="AL197" s="6"/>
      <c r="AN197" s="6"/>
      <c r="AO197" s="6"/>
      <c r="AP197" s="6"/>
      <c r="AR197" s="6"/>
      <c r="AT197" s="6"/>
      <c r="AV197" s="6"/>
      <c r="AX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L197" s="17"/>
      <c r="BM197" s="17">
        <v>0</v>
      </c>
      <c r="BN197" s="17">
        <v>0</v>
      </c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</row>
    <row r="198" spans="1:95">
      <c r="A198" s="11">
        <v>196</v>
      </c>
      <c r="B198" s="15" t="s">
        <v>342</v>
      </c>
      <c r="C198" s="15" t="s">
        <v>59</v>
      </c>
      <c r="D198" s="16"/>
      <c r="F198" s="17"/>
      <c r="H198" s="6"/>
      <c r="I198" s="57"/>
      <c r="J198" s="57"/>
      <c r="L198" s="6"/>
      <c r="M198" s="6"/>
      <c r="N198" s="6"/>
      <c r="P198" s="6"/>
      <c r="R198" s="6"/>
      <c r="T198" s="6"/>
      <c r="U198" s="6"/>
      <c r="V198" s="6"/>
      <c r="Z198" s="6"/>
      <c r="AA198" s="6"/>
      <c r="AB198" s="6"/>
      <c r="AC198" s="6"/>
      <c r="AD198" s="6"/>
      <c r="AE198" s="6">
        <v>1475.1</v>
      </c>
      <c r="AF198" s="6">
        <v>21189000</v>
      </c>
      <c r="AH198" s="6"/>
      <c r="AI198" s="6"/>
      <c r="AJ198" s="6"/>
      <c r="AL198" s="6"/>
      <c r="AN198" s="6"/>
      <c r="AO198" s="6"/>
      <c r="AP198" s="6"/>
      <c r="AR198" s="6"/>
      <c r="AT198" s="6"/>
      <c r="AV198" s="6"/>
      <c r="AX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L198" s="17"/>
      <c r="BM198" s="17">
        <v>0</v>
      </c>
      <c r="BN198" s="17">
        <v>0</v>
      </c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</row>
    <row r="199" spans="1:95">
      <c r="A199" s="11">
        <v>197</v>
      </c>
      <c r="B199" s="15" t="s">
        <v>343</v>
      </c>
      <c r="C199" s="15" t="s">
        <v>59</v>
      </c>
      <c r="D199" s="16"/>
      <c r="F199" s="17"/>
      <c r="H199" s="6"/>
      <c r="I199" s="57"/>
      <c r="J199" s="57"/>
      <c r="L199" s="6"/>
      <c r="M199" s="6"/>
      <c r="N199" s="6"/>
      <c r="P199" s="6"/>
      <c r="R199" s="6"/>
      <c r="T199" s="6"/>
      <c r="U199" s="6"/>
      <c r="V199" s="6"/>
      <c r="W199" s="6">
        <v>1906</v>
      </c>
      <c r="X199" s="6">
        <v>31279000</v>
      </c>
      <c r="Z199" s="6"/>
      <c r="AA199" s="6"/>
      <c r="AB199" s="6"/>
      <c r="AC199" s="6"/>
      <c r="AD199" s="6"/>
      <c r="AF199" s="6"/>
      <c r="AH199" s="6"/>
      <c r="AI199" s="6"/>
      <c r="AJ199" s="6"/>
      <c r="AL199" s="6"/>
      <c r="AN199" s="6"/>
      <c r="AO199" s="6"/>
      <c r="AP199" s="6"/>
      <c r="AR199" s="6"/>
      <c r="AT199" s="6"/>
      <c r="AV199" s="6"/>
      <c r="AX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L199" s="17"/>
      <c r="BM199" s="17">
        <v>0</v>
      </c>
      <c r="BN199" s="17">
        <v>0</v>
      </c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</row>
    <row r="200" spans="1:95">
      <c r="A200" s="11">
        <v>198</v>
      </c>
      <c r="B200" s="15" t="s">
        <v>345</v>
      </c>
      <c r="C200" s="15" t="s">
        <v>59</v>
      </c>
      <c r="D200" s="16"/>
      <c r="F200" s="17"/>
      <c r="H200" s="6"/>
      <c r="I200" s="57"/>
      <c r="J200" s="57"/>
      <c r="L200" s="6"/>
      <c r="M200" s="6"/>
      <c r="N200" s="6"/>
      <c r="P200" s="6"/>
      <c r="R200" s="6"/>
      <c r="T200" s="6"/>
      <c r="U200" s="6"/>
      <c r="V200" s="6"/>
      <c r="X200" s="6"/>
      <c r="Y200" s="6">
        <v>16.079999999999998</v>
      </c>
      <c r="Z200" s="6">
        <v>2000315000</v>
      </c>
      <c r="AA200" s="6"/>
      <c r="AB200" s="6"/>
      <c r="AC200" s="6"/>
      <c r="AD200" s="6"/>
      <c r="AF200" s="6"/>
      <c r="AH200" s="6"/>
      <c r="AI200" s="6"/>
      <c r="AJ200" s="6"/>
      <c r="AL200" s="6"/>
      <c r="AN200" s="6"/>
      <c r="AO200" s="6"/>
      <c r="AP200" s="6"/>
      <c r="AR200" s="6"/>
      <c r="AT200" s="6"/>
      <c r="AV200" s="6"/>
      <c r="AX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L200" s="17"/>
      <c r="BM200" s="17">
        <v>0</v>
      </c>
      <c r="BN200" s="17">
        <v>0</v>
      </c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</row>
    <row r="201" spans="1:95">
      <c r="A201" s="11">
        <v>199</v>
      </c>
      <c r="B201" s="15" t="s">
        <v>321</v>
      </c>
      <c r="C201" s="15" t="s">
        <v>346</v>
      </c>
      <c r="D201" s="16"/>
      <c r="F201" s="17"/>
      <c r="H201" s="6"/>
      <c r="I201" s="57"/>
      <c r="J201" s="57"/>
      <c r="K201" s="6">
        <v>100</v>
      </c>
      <c r="L201" s="6">
        <v>10191347</v>
      </c>
      <c r="M201" s="6"/>
      <c r="N201" s="6"/>
      <c r="P201" s="6"/>
      <c r="R201" s="6"/>
      <c r="T201" s="6"/>
      <c r="U201" s="6"/>
      <c r="V201" s="6"/>
      <c r="X201" s="6"/>
      <c r="Z201" s="6"/>
      <c r="AA201" s="6"/>
      <c r="AB201" s="6"/>
      <c r="AC201" s="6"/>
      <c r="AD201" s="6"/>
      <c r="AF201" s="6"/>
      <c r="AH201" s="6"/>
      <c r="AI201" s="6"/>
      <c r="AJ201" s="6"/>
      <c r="AL201" s="6"/>
      <c r="AN201" s="6"/>
      <c r="AO201" s="6"/>
      <c r="AP201" s="6"/>
      <c r="AR201" s="6"/>
      <c r="AT201" s="6"/>
      <c r="AV201" s="6"/>
      <c r="AX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L201" s="17"/>
      <c r="BM201" s="17">
        <v>0</v>
      </c>
      <c r="BN201" s="17">
        <v>0</v>
      </c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</row>
    <row r="202" spans="1:95">
      <c r="A202" s="11">
        <v>200</v>
      </c>
      <c r="B202" s="15" t="s">
        <v>347</v>
      </c>
      <c r="C202" s="15" t="s">
        <v>346</v>
      </c>
      <c r="D202" s="16"/>
      <c r="F202" s="17"/>
      <c r="H202" s="6"/>
      <c r="I202" s="57"/>
      <c r="J202" s="57"/>
      <c r="K202" s="6">
        <v>50</v>
      </c>
      <c r="L202" s="6">
        <v>7920000</v>
      </c>
      <c r="M202" s="6"/>
      <c r="N202" s="6"/>
      <c r="P202" s="6"/>
      <c r="R202" s="6"/>
      <c r="T202" s="6"/>
      <c r="U202" s="6"/>
      <c r="V202" s="6"/>
      <c r="X202" s="6"/>
      <c r="Z202" s="6"/>
      <c r="AA202" s="6"/>
      <c r="AB202" s="6"/>
      <c r="AC202" s="6"/>
      <c r="AD202" s="6"/>
      <c r="AF202" s="6"/>
      <c r="AH202" s="6"/>
      <c r="AI202" s="6"/>
      <c r="AJ202" s="6"/>
      <c r="AL202" s="6"/>
      <c r="AN202" s="6"/>
      <c r="AO202" s="6"/>
      <c r="AP202" s="6"/>
      <c r="AR202" s="6"/>
      <c r="AT202" s="6"/>
      <c r="AV202" s="6"/>
      <c r="AX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L202" s="17"/>
      <c r="BM202" s="17">
        <v>0</v>
      </c>
      <c r="BN202" s="17">
        <v>0</v>
      </c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</row>
    <row r="203" spans="1:95">
      <c r="A203" s="11">
        <v>201</v>
      </c>
      <c r="B203" s="15" t="s">
        <v>201</v>
      </c>
      <c r="C203" s="15" t="s">
        <v>348</v>
      </c>
      <c r="D203" s="16"/>
      <c r="F203" s="17"/>
      <c r="H203" s="6"/>
      <c r="I203" s="57"/>
      <c r="J203" s="57"/>
      <c r="L203" s="6"/>
      <c r="M203" s="6"/>
      <c r="N203" s="6"/>
      <c r="O203" s="6">
        <v>2809821</v>
      </c>
      <c r="P203" s="6">
        <v>181748947.5</v>
      </c>
      <c r="R203" s="6"/>
      <c r="T203" s="6"/>
      <c r="U203" s="6"/>
      <c r="V203" s="6"/>
      <c r="X203" s="6"/>
      <c r="Z203" s="6"/>
      <c r="AA203" s="6"/>
      <c r="AB203" s="6"/>
      <c r="AC203" s="6"/>
      <c r="AD203" s="6"/>
      <c r="AF203" s="6"/>
      <c r="AH203" s="6"/>
      <c r="AI203" s="6"/>
      <c r="AJ203" s="6"/>
      <c r="AL203" s="6"/>
      <c r="AN203" s="6"/>
      <c r="AO203" s="6"/>
      <c r="AP203" s="6"/>
      <c r="AR203" s="6"/>
      <c r="AT203" s="6"/>
      <c r="AU203" s="6">
        <v>114315</v>
      </c>
      <c r="AV203" s="6">
        <v>3176482.5</v>
      </c>
      <c r="AX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L203" s="17"/>
      <c r="BM203" s="17">
        <v>0</v>
      </c>
      <c r="BN203" s="17">
        <v>0</v>
      </c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</row>
    <row r="204" spans="1:95">
      <c r="A204" s="11">
        <v>202</v>
      </c>
      <c r="B204" s="15" t="s">
        <v>349</v>
      </c>
      <c r="C204" s="15" t="s">
        <v>348</v>
      </c>
      <c r="D204" s="16"/>
      <c r="F204" s="17"/>
      <c r="H204" s="6"/>
      <c r="I204" s="57">
        <v>90471.41</v>
      </c>
      <c r="J204" s="57">
        <v>2741303.49</v>
      </c>
      <c r="L204" s="6"/>
      <c r="M204" s="6"/>
      <c r="N204" s="6"/>
      <c r="P204" s="6"/>
      <c r="R204" s="6"/>
      <c r="T204" s="6"/>
      <c r="U204" s="6"/>
      <c r="V204" s="6"/>
      <c r="X204" s="6"/>
      <c r="Z204" s="6"/>
      <c r="AA204" s="6"/>
      <c r="AB204" s="6"/>
      <c r="AC204" s="6"/>
      <c r="AD204" s="6"/>
      <c r="AF204" s="6"/>
      <c r="AH204" s="6"/>
      <c r="AI204" s="6"/>
      <c r="AJ204" s="6"/>
      <c r="AL204" s="6"/>
      <c r="AN204" s="6"/>
      <c r="AO204" s="6"/>
      <c r="AP204" s="6"/>
      <c r="AR204" s="6"/>
      <c r="AT204" s="6"/>
      <c r="AV204" s="6"/>
      <c r="AX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L204" s="17"/>
      <c r="BM204" s="17">
        <v>0</v>
      </c>
      <c r="BN204" s="17">
        <v>0</v>
      </c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</row>
    <row r="205" spans="1:95" ht="15.75" customHeight="1">
      <c r="A205" s="11">
        <v>203</v>
      </c>
      <c r="B205" s="15" t="s">
        <v>352</v>
      </c>
      <c r="C205" s="15" t="s">
        <v>351</v>
      </c>
      <c r="D205" s="16"/>
      <c r="E205" s="6">
        <v>57663.199999999997</v>
      </c>
      <c r="F205" s="17">
        <v>8649484</v>
      </c>
      <c r="H205" s="6"/>
      <c r="I205" s="57"/>
      <c r="J205" s="57"/>
      <c r="L205" s="6"/>
      <c r="M205" s="6"/>
      <c r="N205" s="6"/>
      <c r="P205" s="6"/>
      <c r="R205" s="6"/>
      <c r="T205" s="6"/>
      <c r="U205" s="6"/>
      <c r="V205" s="6"/>
      <c r="X205" s="6"/>
      <c r="Z205" s="6"/>
      <c r="AA205" s="6"/>
      <c r="AB205" s="6"/>
      <c r="AC205" s="6"/>
      <c r="AD205" s="6"/>
      <c r="AF205" s="6"/>
      <c r="AH205" s="6"/>
      <c r="AI205" s="6"/>
      <c r="AJ205" s="6"/>
      <c r="AL205" s="6"/>
      <c r="AN205" s="6"/>
      <c r="AO205" s="6"/>
      <c r="AP205" s="6"/>
      <c r="AR205" s="6"/>
      <c r="AT205" s="6"/>
      <c r="AV205" s="6"/>
      <c r="AX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L205" s="17"/>
      <c r="BM205" s="17">
        <v>0</v>
      </c>
      <c r="BN205" s="17">
        <v>0</v>
      </c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</row>
    <row r="206" spans="1:95" ht="15.75" customHeight="1">
      <c r="A206" s="11">
        <v>204</v>
      </c>
      <c r="B206" s="15" t="s">
        <v>222</v>
      </c>
      <c r="C206" s="15" t="s">
        <v>351</v>
      </c>
      <c r="D206" s="16"/>
      <c r="F206" s="17"/>
      <c r="H206" s="6"/>
      <c r="I206" s="57">
        <v>30000</v>
      </c>
      <c r="J206" s="57">
        <v>1250000</v>
      </c>
      <c r="K206" s="6">
        <v>1500</v>
      </c>
      <c r="L206" s="6">
        <v>700000</v>
      </c>
      <c r="M206" s="6"/>
      <c r="N206" s="6"/>
      <c r="P206" s="6"/>
      <c r="R206" s="6"/>
      <c r="T206" s="6"/>
      <c r="U206" s="6"/>
      <c r="V206" s="6"/>
      <c r="X206" s="6"/>
      <c r="Z206" s="6"/>
      <c r="AA206" s="6"/>
      <c r="AB206" s="6"/>
      <c r="AC206" s="6"/>
      <c r="AD206" s="6"/>
      <c r="AF206" s="6"/>
      <c r="AH206" s="6"/>
      <c r="AI206" s="6"/>
      <c r="AJ206" s="6"/>
      <c r="AL206" s="6"/>
      <c r="AN206" s="6"/>
      <c r="AO206" s="6"/>
      <c r="AP206" s="6"/>
      <c r="AR206" s="6"/>
      <c r="AT206" s="6"/>
      <c r="AV206" s="6"/>
      <c r="AX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L206" s="17"/>
      <c r="BM206" s="17">
        <v>0</v>
      </c>
      <c r="BN206" s="17">
        <v>0</v>
      </c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</row>
    <row r="207" spans="1:95" ht="15.75" customHeight="1">
      <c r="A207" s="11">
        <v>205</v>
      </c>
      <c r="B207" s="15" t="s">
        <v>353</v>
      </c>
      <c r="C207" s="15" t="s">
        <v>351</v>
      </c>
      <c r="D207" s="16"/>
      <c r="E207" s="6">
        <v>60524.639999999999</v>
      </c>
      <c r="F207" s="17">
        <v>9078692</v>
      </c>
      <c r="H207" s="6"/>
      <c r="I207" s="57"/>
      <c r="J207" s="57"/>
      <c r="L207" s="6"/>
      <c r="M207" s="6"/>
      <c r="N207" s="6"/>
      <c r="P207" s="6"/>
      <c r="R207" s="6"/>
      <c r="T207" s="6"/>
      <c r="U207" s="6"/>
      <c r="V207" s="6"/>
      <c r="X207" s="6"/>
      <c r="Z207" s="6"/>
      <c r="AA207" s="6"/>
      <c r="AB207" s="6"/>
      <c r="AC207" s="6"/>
      <c r="AD207" s="6"/>
      <c r="AF207" s="6"/>
      <c r="AH207" s="6"/>
      <c r="AI207" s="6"/>
      <c r="AJ207" s="6"/>
      <c r="AL207" s="6"/>
      <c r="AN207" s="6"/>
      <c r="AO207" s="6"/>
      <c r="AP207" s="6"/>
      <c r="AR207" s="6"/>
      <c r="AT207" s="6"/>
      <c r="AV207" s="6"/>
      <c r="AX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L207" s="17"/>
      <c r="BM207" s="17">
        <v>0</v>
      </c>
      <c r="BN207" s="17">
        <v>0</v>
      </c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</row>
    <row r="208" spans="1:95" ht="15.75" customHeight="1">
      <c r="A208" s="11">
        <v>206</v>
      </c>
      <c r="B208" s="15" t="s">
        <v>355</v>
      </c>
      <c r="C208" s="15" t="s">
        <v>356</v>
      </c>
      <c r="D208" s="16"/>
      <c r="F208" s="17"/>
      <c r="H208" s="6"/>
      <c r="I208" s="57">
        <v>89633.88</v>
      </c>
      <c r="J208" s="57" t="s">
        <v>354</v>
      </c>
      <c r="L208" s="6"/>
      <c r="M208" s="6"/>
      <c r="N208" s="6"/>
      <c r="P208" s="6"/>
      <c r="R208" s="6"/>
      <c r="T208" s="6"/>
      <c r="U208" s="6"/>
      <c r="V208" s="6"/>
      <c r="X208" s="6"/>
      <c r="Z208" s="6"/>
      <c r="AA208" s="6"/>
      <c r="AB208" s="6"/>
      <c r="AC208" s="6"/>
      <c r="AD208" s="6"/>
      <c r="AF208" s="6"/>
      <c r="AH208" s="6"/>
      <c r="AI208" s="6"/>
      <c r="AJ208" s="6"/>
      <c r="AL208" s="6"/>
      <c r="AN208" s="6"/>
      <c r="AO208" s="6"/>
      <c r="AP208" s="6"/>
      <c r="AR208" s="6"/>
      <c r="AT208" s="6"/>
      <c r="AV208" s="6"/>
      <c r="AX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L208" s="17"/>
      <c r="BM208" s="17">
        <v>0</v>
      </c>
      <c r="BN208" s="17">
        <v>0</v>
      </c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</row>
    <row r="209" spans="1:129">
      <c r="A209" s="11">
        <v>207</v>
      </c>
      <c r="B209" s="15" t="s">
        <v>357</v>
      </c>
      <c r="C209" s="15" t="s">
        <v>356</v>
      </c>
      <c r="D209" s="16"/>
      <c r="F209" s="17"/>
      <c r="H209" s="6"/>
      <c r="I209" s="57">
        <v>75000</v>
      </c>
      <c r="J209" s="57">
        <v>3000000</v>
      </c>
      <c r="L209" s="6"/>
      <c r="M209" s="6"/>
      <c r="N209" s="6"/>
      <c r="P209" s="6"/>
      <c r="R209" s="6"/>
      <c r="T209" s="6"/>
      <c r="U209" s="6"/>
      <c r="V209" s="6"/>
      <c r="X209" s="6"/>
      <c r="Z209" s="6"/>
      <c r="AA209" s="6"/>
      <c r="AB209" s="6"/>
      <c r="AC209" s="6"/>
      <c r="AD209" s="6"/>
      <c r="AF209" s="6"/>
      <c r="AH209" s="6"/>
      <c r="AI209" s="6"/>
      <c r="AJ209" s="6"/>
      <c r="AL209" s="6"/>
      <c r="AN209" s="6"/>
      <c r="AO209" s="6"/>
      <c r="AP209" s="6"/>
      <c r="AR209" s="6"/>
      <c r="AT209" s="6"/>
      <c r="AV209" s="6"/>
      <c r="AX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L209" s="17"/>
      <c r="BM209" s="17">
        <v>0</v>
      </c>
      <c r="BN209" s="17">
        <v>0</v>
      </c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</row>
    <row r="210" spans="1:129">
      <c r="A210" s="11">
        <v>208</v>
      </c>
      <c r="B210" s="15" t="s">
        <v>358</v>
      </c>
      <c r="C210" s="15" t="s">
        <v>60</v>
      </c>
      <c r="D210" s="16"/>
      <c r="E210" s="6">
        <v>84895</v>
      </c>
      <c r="F210" s="17">
        <v>7754075</v>
      </c>
      <c r="H210" s="6"/>
      <c r="I210" s="57">
        <v>1667</v>
      </c>
      <c r="J210" s="57">
        <v>50000</v>
      </c>
      <c r="L210" s="6"/>
      <c r="M210" s="6"/>
      <c r="N210" s="6"/>
      <c r="P210" s="6"/>
      <c r="R210" s="6"/>
      <c r="T210" s="6"/>
      <c r="U210" s="6"/>
      <c r="V210" s="6"/>
      <c r="X210" s="6"/>
      <c r="Z210" s="6"/>
      <c r="AA210" s="6"/>
      <c r="AB210" s="6"/>
      <c r="AC210" s="6"/>
      <c r="AD210" s="6"/>
      <c r="AF210" s="6"/>
      <c r="AH210" s="6"/>
      <c r="AI210" s="6"/>
      <c r="AJ210" s="6"/>
      <c r="AL210" s="6"/>
      <c r="AN210" s="6"/>
      <c r="AO210" s="6"/>
      <c r="AP210" s="6"/>
      <c r="AR210" s="6"/>
      <c r="AT210" s="6"/>
      <c r="AV210" s="6"/>
      <c r="AX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L210" s="17"/>
      <c r="BM210" s="17">
        <v>0</v>
      </c>
      <c r="BN210" s="17">
        <v>0</v>
      </c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</row>
    <row r="211" spans="1:129">
      <c r="A211" s="11">
        <v>209</v>
      </c>
      <c r="B211" s="15" t="s">
        <v>359</v>
      </c>
      <c r="C211" s="15" t="s">
        <v>60</v>
      </c>
      <c r="D211" s="16"/>
      <c r="E211" s="6">
        <v>24336</v>
      </c>
      <c r="F211" s="17">
        <v>2889111</v>
      </c>
      <c r="H211" s="6"/>
      <c r="I211" s="57"/>
      <c r="J211" s="57"/>
      <c r="L211" s="6"/>
      <c r="M211" s="6"/>
      <c r="N211" s="6"/>
      <c r="P211" s="6"/>
      <c r="R211" s="6"/>
      <c r="T211" s="6"/>
      <c r="U211" s="6"/>
      <c r="V211" s="6"/>
      <c r="X211" s="6"/>
      <c r="Z211" s="6"/>
      <c r="AA211" s="6"/>
      <c r="AB211" s="6"/>
      <c r="AC211" s="6"/>
      <c r="AD211" s="6"/>
      <c r="AF211" s="6"/>
      <c r="AH211" s="6"/>
      <c r="AI211" s="6"/>
      <c r="AJ211" s="6"/>
      <c r="AL211" s="6"/>
      <c r="AN211" s="6"/>
      <c r="AO211" s="6"/>
      <c r="AP211" s="6"/>
      <c r="AR211" s="6"/>
      <c r="AT211" s="6"/>
      <c r="AV211" s="6"/>
      <c r="AX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L211" s="17"/>
      <c r="BM211" s="17">
        <v>0</v>
      </c>
      <c r="BN211" s="17">
        <v>0</v>
      </c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</row>
    <row r="212" spans="1:129">
      <c r="A212" s="11">
        <v>210</v>
      </c>
      <c r="B212" s="15" t="s">
        <v>355</v>
      </c>
      <c r="C212" s="15" t="s">
        <v>60</v>
      </c>
      <c r="D212" s="16"/>
      <c r="E212" s="6">
        <v>21412.5</v>
      </c>
      <c r="F212" s="17">
        <v>3211877</v>
      </c>
      <c r="H212" s="6"/>
      <c r="I212" s="57"/>
      <c r="J212" s="57"/>
      <c r="L212" s="6"/>
      <c r="M212" s="6"/>
      <c r="N212" s="6"/>
      <c r="P212" s="6"/>
      <c r="R212" s="6"/>
      <c r="T212" s="6"/>
      <c r="U212" s="6"/>
      <c r="V212" s="6"/>
      <c r="X212" s="6"/>
      <c r="Z212" s="6"/>
      <c r="AA212" s="6"/>
      <c r="AB212" s="6"/>
      <c r="AC212" s="6"/>
      <c r="AD212" s="6"/>
      <c r="AF212" s="6"/>
      <c r="AH212" s="6"/>
      <c r="AI212" s="6"/>
      <c r="AJ212" s="6"/>
      <c r="AL212" s="6"/>
      <c r="AN212" s="6"/>
      <c r="AO212" s="6"/>
      <c r="AP212" s="6"/>
      <c r="AR212" s="6"/>
      <c r="AT212" s="6"/>
      <c r="AV212" s="6"/>
      <c r="AX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L212" s="17"/>
      <c r="BM212" s="17">
        <v>0</v>
      </c>
      <c r="BN212" s="17">
        <v>0</v>
      </c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</row>
    <row r="213" spans="1:129">
      <c r="B213" s="15"/>
      <c r="C213" s="15"/>
      <c r="D213" s="16"/>
      <c r="F213" s="17"/>
      <c r="H213" s="6"/>
      <c r="I213" s="57"/>
      <c r="J213" s="57"/>
      <c r="L213" s="6"/>
      <c r="M213" s="6"/>
      <c r="N213" s="6"/>
      <c r="P213" s="6"/>
      <c r="R213" s="6"/>
      <c r="T213" s="6"/>
      <c r="U213" s="6"/>
      <c r="V213" s="6"/>
      <c r="X213" s="6"/>
      <c r="Z213" s="6"/>
      <c r="AA213" s="6"/>
      <c r="AB213" s="6"/>
      <c r="AC213" s="6"/>
      <c r="AD213" s="6"/>
      <c r="AF213" s="6"/>
      <c r="AH213" s="6"/>
      <c r="AI213" s="6"/>
      <c r="AJ213" s="6"/>
      <c r="AL213" s="6"/>
      <c r="AN213" s="6"/>
      <c r="AO213" s="6"/>
      <c r="AP213" s="6"/>
      <c r="AR213" s="6"/>
      <c r="AT213" s="6"/>
      <c r="AV213" s="6"/>
      <c r="AX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L213" s="17"/>
      <c r="BM213" s="17">
        <v>0</v>
      </c>
      <c r="BN213" s="17">
        <v>0</v>
      </c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</row>
    <row r="214" spans="1:129" s="122" customFormat="1">
      <c r="B214" s="123" t="s">
        <v>414</v>
      </c>
      <c r="C214" s="123"/>
      <c r="D214" s="124"/>
      <c r="E214" s="125">
        <f t="shared" ref="E214:AJ214" si="0">SUM(E3:E213)</f>
        <v>684720124.10979962</v>
      </c>
      <c r="F214" s="125">
        <f t="shared" si="0"/>
        <v>1699733253.665</v>
      </c>
      <c r="G214" s="125">
        <f t="shared" si="0"/>
        <v>1556139.93</v>
      </c>
      <c r="H214" s="125">
        <f t="shared" si="0"/>
        <v>118284477.26499999</v>
      </c>
      <c r="I214" s="125">
        <f t="shared" si="0"/>
        <v>5105681.5170000009</v>
      </c>
      <c r="J214" s="125">
        <f t="shared" si="0"/>
        <v>241904885.64000002</v>
      </c>
      <c r="K214" s="125">
        <f t="shared" si="0"/>
        <v>659431.31000000006</v>
      </c>
      <c r="L214" s="125">
        <f t="shared" si="0"/>
        <v>65057067.519999996</v>
      </c>
      <c r="M214" s="125">
        <f t="shared" si="0"/>
        <v>0</v>
      </c>
      <c r="N214" s="125">
        <f t="shared" si="0"/>
        <v>0</v>
      </c>
      <c r="O214" s="125">
        <f t="shared" si="0"/>
        <v>338222482.77999997</v>
      </c>
      <c r="P214" s="125">
        <f t="shared" si="0"/>
        <v>1151093584.9200001</v>
      </c>
      <c r="Q214" s="125">
        <f t="shared" si="0"/>
        <v>345490485.25</v>
      </c>
      <c r="R214" s="125">
        <f t="shared" si="0"/>
        <v>0</v>
      </c>
      <c r="S214" s="125">
        <f t="shared" si="0"/>
        <v>4450.6000000000004</v>
      </c>
      <c r="T214" s="125">
        <f t="shared" si="0"/>
        <v>6605500</v>
      </c>
      <c r="U214" s="125">
        <f t="shared" si="0"/>
        <v>0</v>
      </c>
      <c r="V214" s="125">
        <f t="shared" si="0"/>
        <v>0</v>
      </c>
      <c r="W214" s="125">
        <f t="shared" si="0"/>
        <v>86404</v>
      </c>
      <c r="X214" s="125">
        <f t="shared" si="0"/>
        <v>356375500</v>
      </c>
      <c r="Y214" s="125">
        <f t="shared" si="0"/>
        <v>21.36</v>
      </c>
      <c r="Z214" s="125">
        <f t="shared" si="0"/>
        <v>2000634800</v>
      </c>
      <c r="AA214" s="125">
        <f t="shared" si="0"/>
        <v>0</v>
      </c>
      <c r="AB214" s="125">
        <f t="shared" si="0"/>
        <v>0</v>
      </c>
      <c r="AC214" s="125">
        <f t="shared" si="0"/>
        <v>2420</v>
      </c>
      <c r="AD214" s="125">
        <f t="shared" si="0"/>
        <v>1108000</v>
      </c>
      <c r="AE214" s="125">
        <f t="shared" si="0"/>
        <v>4711.8500000000004</v>
      </c>
      <c r="AF214" s="125">
        <f t="shared" si="0"/>
        <v>127806900</v>
      </c>
      <c r="AG214" s="125">
        <f t="shared" si="0"/>
        <v>0</v>
      </c>
      <c r="AH214" s="125">
        <f t="shared" si="0"/>
        <v>0</v>
      </c>
      <c r="AI214" s="125">
        <f t="shared" si="0"/>
        <v>5173.2800000000007</v>
      </c>
      <c r="AJ214" s="125">
        <f t="shared" si="0"/>
        <v>388000</v>
      </c>
      <c r="AK214" s="125">
        <f t="shared" ref="AK214:BL214" si="1">SUM(AK3:AK213)</f>
        <v>0</v>
      </c>
      <c r="AL214" s="125">
        <f t="shared" si="1"/>
        <v>0</v>
      </c>
      <c r="AM214" s="125">
        <f t="shared" si="1"/>
        <v>0</v>
      </c>
      <c r="AN214" s="125">
        <f t="shared" si="1"/>
        <v>0</v>
      </c>
      <c r="AO214" s="125">
        <f t="shared" si="1"/>
        <v>0</v>
      </c>
      <c r="AP214" s="125">
        <f t="shared" si="1"/>
        <v>0</v>
      </c>
      <c r="AQ214" s="125">
        <f t="shared" si="1"/>
        <v>1370568.9581333336</v>
      </c>
      <c r="AR214" s="125">
        <f t="shared" si="1"/>
        <v>170528937.76999998</v>
      </c>
      <c r="AS214" s="125">
        <f t="shared" si="1"/>
        <v>66542.989999999991</v>
      </c>
      <c r="AT214" s="125">
        <f t="shared" si="1"/>
        <v>7813114.3799999999</v>
      </c>
      <c r="AU214" s="125">
        <f t="shared" si="1"/>
        <v>1215344.8299999998</v>
      </c>
      <c r="AV214" s="125">
        <f t="shared" si="1"/>
        <v>32229093.82</v>
      </c>
      <c r="AW214" s="125">
        <f t="shared" si="1"/>
        <v>0</v>
      </c>
      <c r="AX214" s="125">
        <f t="shared" si="1"/>
        <v>0</v>
      </c>
      <c r="AY214" s="125">
        <f t="shared" si="1"/>
        <v>0</v>
      </c>
      <c r="AZ214" s="125">
        <f t="shared" si="1"/>
        <v>0</v>
      </c>
      <c r="BA214" s="125">
        <f t="shared" si="1"/>
        <v>0</v>
      </c>
      <c r="BB214" s="125">
        <f t="shared" si="1"/>
        <v>0</v>
      </c>
      <c r="BC214" s="125">
        <f t="shared" si="1"/>
        <v>0</v>
      </c>
      <c r="BD214" s="125">
        <f t="shared" si="1"/>
        <v>0</v>
      </c>
      <c r="BE214" s="125">
        <f t="shared" si="1"/>
        <v>0</v>
      </c>
      <c r="BF214" s="125">
        <f t="shared" si="1"/>
        <v>0</v>
      </c>
      <c r="BG214" s="125">
        <f t="shared" si="1"/>
        <v>0</v>
      </c>
      <c r="BH214" s="125">
        <f t="shared" si="1"/>
        <v>0</v>
      </c>
      <c r="BI214" s="125">
        <f t="shared" si="1"/>
        <v>7583.7029999999995</v>
      </c>
      <c r="BJ214" s="125">
        <f t="shared" si="1"/>
        <v>1339310363.55</v>
      </c>
      <c r="BK214" s="125">
        <f t="shared" si="1"/>
        <v>0</v>
      </c>
      <c r="BL214" s="125">
        <f t="shared" si="1"/>
        <v>0</v>
      </c>
      <c r="BM214" s="125">
        <v>32223.202000000001</v>
      </c>
      <c r="BN214" s="125">
        <v>170699000</v>
      </c>
      <c r="BO214" s="125">
        <f t="shared" ref="BO214:CX214" si="2">SUM(BO3:BO213)</f>
        <v>0</v>
      </c>
      <c r="BP214" s="125">
        <f t="shared" si="2"/>
        <v>0</v>
      </c>
      <c r="BQ214" s="125">
        <f t="shared" si="2"/>
        <v>0</v>
      </c>
      <c r="BR214" s="125">
        <f t="shared" si="2"/>
        <v>0</v>
      </c>
      <c r="BS214" s="125">
        <f t="shared" si="2"/>
        <v>0</v>
      </c>
      <c r="BT214" s="125">
        <f t="shared" si="2"/>
        <v>0</v>
      </c>
      <c r="BU214" s="125">
        <f t="shared" si="2"/>
        <v>0</v>
      </c>
      <c r="BV214" s="125">
        <f t="shared" si="2"/>
        <v>0</v>
      </c>
      <c r="BW214" s="125">
        <f t="shared" si="2"/>
        <v>0</v>
      </c>
      <c r="BX214" s="125">
        <f t="shared" si="2"/>
        <v>0</v>
      </c>
      <c r="BY214" s="125">
        <f t="shared" si="2"/>
        <v>0</v>
      </c>
      <c r="BZ214" s="125">
        <f t="shared" si="2"/>
        <v>0</v>
      </c>
      <c r="CA214" s="125">
        <f t="shared" si="2"/>
        <v>0</v>
      </c>
      <c r="CB214" s="125">
        <f t="shared" si="2"/>
        <v>0</v>
      </c>
      <c r="CC214" s="125">
        <f t="shared" si="2"/>
        <v>0</v>
      </c>
      <c r="CD214" s="125">
        <f t="shared" si="2"/>
        <v>0</v>
      </c>
      <c r="CE214" s="125">
        <f t="shared" si="2"/>
        <v>0</v>
      </c>
      <c r="CF214" s="125">
        <f t="shared" si="2"/>
        <v>0</v>
      </c>
      <c r="CG214" s="125">
        <f t="shared" si="2"/>
        <v>0</v>
      </c>
      <c r="CH214" s="125">
        <f t="shared" si="2"/>
        <v>0</v>
      </c>
      <c r="CI214" s="125">
        <f t="shared" si="2"/>
        <v>0</v>
      </c>
      <c r="CJ214" s="125">
        <f t="shared" si="2"/>
        <v>0</v>
      </c>
      <c r="CK214" s="125">
        <f t="shared" si="2"/>
        <v>0</v>
      </c>
      <c r="CL214" s="125">
        <f t="shared" si="2"/>
        <v>0</v>
      </c>
      <c r="CM214" s="125">
        <f t="shared" si="2"/>
        <v>0</v>
      </c>
      <c r="CN214" s="125">
        <f t="shared" si="2"/>
        <v>0</v>
      </c>
      <c r="CO214" s="125">
        <f t="shared" si="2"/>
        <v>0</v>
      </c>
      <c r="CP214" s="125">
        <f t="shared" si="2"/>
        <v>0</v>
      </c>
      <c r="CQ214" s="125">
        <f t="shared" si="2"/>
        <v>0</v>
      </c>
      <c r="CR214" s="125">
        <f t="shared" si="2"/>
        <v>0</v>
      </c>
      <c r="CS214" s="125">
        <f t="shared" si="2"/>
        <v>0</v>
      </c>
      <c r="CT214" s="125">
        <f t="shared" si="2"/>
        <v>0</v>
      </c>
      <c r="CU214" s="125">
        <f t="shared" si="2"/>
        <v>0</v>
      </c>
      <c r="CV214" s="125">
        <f t="shared" si="2"/>
        <v>0</v>
      </c>
      <c r="CW214" s="125">
        <f t="shared" si="2"/>
        <v>0</v>
      </c>
      <c r="CX214" s="125">
        <f t="shared" si="2"/>
        <v>0</v>
      </c>
      <c r="CY214" s="125"/>
      <c r="CZ214" s="125"/>
      <c r="DA214" s="125"/>
      <c r="DB214" s="125"/>
      <c r="DC214" s="125"/>
      <c r="DD214" s="125"/>
      <c r="DE214" s="125"/>
      <c r="DF214" s="125"/>
      <c r="DG214" s="125"/>
      <c r="DH214" s="125"/>
      <c r="DI214" s="125"/>
      <c r="DJ214" s="125"/>
      <c r="DK214" s="125"/>
      <c r="DL214" s="125"/>
      <c r="DM214" s="125"/>
      <c r="DN214" s="125"/>
      <c r="DO214" s="125"/>
      <c r="DP214" s="125"/>
      <c r="DQ214" s="125"/>
      <c r="DR214" s="125"/>
      <c r="DS214" s="125"/>
      <c r="DT214" s="125"/>
      <c r="DU214" s="125"/>
      <c r="DV214" s="125"/>
      <c r="DW214" s="125"/>
      <c r="DX214" s="125"/>
      <c r="DY214" s="125"/>
    </row>
    <row r="215" spans="1:129" s="122" customFormat="1">
      <c r="B215" s="123" t="s">
        <v>415</v>
      </c>
      <c r="C215" s="123"/>
      <c r="D215" s="124"/>
      <c r="E215" s="125">
        <v>1502733.99</v>
      </c>
      <c r="F215" s="125">
        <v>166934721.43000004</v>
      </c>
      <c r="G215" s="125">
        <v>181021.02999999997</v>
      </c>
      <c r="H215" s="125">
        <v>10495525.25</v>
      </c>
      <c r="I215" s="126">
        <v>698412.63</v>
      </c>
      <c r="J215" s="126">
        <v>35337445.450000003</v>
      </c>
      <c r="K215" s="125">
        <v>4371965.5</v>
      </c>
      <c r="L215" s="125">
        <v>96148597.680000007</v>
      </c>
      <c r="M215" s="125">
        <v>11.5</v>
      </c>
      <c r="N215" s="125">
        <v>115000</v>
      </c>
      <c r="O215" s="125">
        <v>143885.61313000001</v>
      </c>
      <c r="P215" s="125">
        <v>8355656.8599999994</v>
      </c>
      <c r="Q215" s="125">
        <v>154675.65100000001</v>
      </c>
      <c r="R215" s="125">
        <v>4589841.0600000005</v>
      </c>
      <c r="S215" s="125">
        <v>7979.33</v>
      </c>
      <c r="T215" s="125">
        <v>1172000</v>
      </c>
      <c r="U215" s="125">
        <v>56014.14</v>
      </c>
      <c r="V215" s="125">
        <v>19604948.5</v>
      </c>
      <c r="W215" s="125">
        <v>2725.87</v>
      </c>
      <c r="X215" s="125">
        <v>4264450</v>
      </c>
      <c r="Y215" s="125">
        <v>1683.498</v>
      </c>
      <c r="Z215" s="125">
        <v>7070330</v>
      </c>
      <c r="AA215" s="125">
        <v>9666.65</v>
      </c>
      <c r="AB215" s="125">
        <v>1702000</v>
      </c>
      <c r="AC215" s="125">
        <v>641.6</v>
      </c>
      <c r="AD215" s="125">
        <v>308900</v>
      </c>
      <c r="AE215" s="125">
        <v>1187.422</v>
      </c>
      <c r="AF215" s="125">
        <v>10265685</v>
      </c>
      <c r="AG215" s="125">
        <v>748</v>
      </c>
      <c r="AH215" s="125">
        <v>242000</v>
      </c>
      <c r="AI215" s="125">
        <v>0</v>
      </c>
      <c r="AJ215" s="125">
        <v>0</v>
      </c>
      <c r="AK215" s="125">
        <v>0</v>
      </c>
      <c r="AL215" s="125">
        <v>0</v>
      </c>
      <c r="AM215" s="125">
        <v>1170</v>
      </c>
      <c r="AN215" s="125">
        <v>181500</v>
      </c>
      <c r="AO215" s="125">
        <v>82</v>
      </c>
      <c r="AP215" s="125">
        <v>38640</v>
      </c>
      <c r="AQ215" s="125">
        <v>72846.766633333347</v>
      </c>
      <c r="AR215" s="125">
        <v>13822573</v>
      </c>
      <c r="AS215" s="125">
        <v>566.66999999999996</v>
      </c>
      <c r="AT215" s="125">
        <v>170323.5</v>
      </c>
      <c r="AU215" s="125">
        <v>0</v>
      </c>
      <c r="AV215" s="125">
        <v>0</v>
      </c>
      <c r="AW215" s="125">
        <v>0</v>
      </c>
      <c r="AX215" s="125">
        <v>0</v>
      </c>
      <c r="AY215" s="125">
        <v>7113.75</v>
      </c>
      <c r="AZ215" s="125">
        <v>1422750</v>
      </c>
      <c r="BA215" s="125">
        <v>1</v>
      </c>
      <c r="BB215" s="125">
        <v>62332.15</v>
      </c>
      <c r="BC215" s="125">
        <v>1265.5</v>
      </c>
      <c r="BD215" s="125">
        <v>1256400</v>
      </c>
      <c r="BE215" s="125">
        <v>69395.843333000012</v>
      </c>
      <c r="BF215" s="125">
        <v>7000900</v>
      </c>
      <c r="BG215" s="125">
        <v>17282</v>
      </c>
      <c r="BH215" s="125">
        <v>2423873</v>
      </c>
      <c r="BI215" s="125">
        <v>126460.0615</v>
      </c>
      <c r="BJ215" s="125">
        <v>19747339.52</v>
      </c>
      <c r="BK215" s="125">
        <v>41385.701999999997</v>
      </c>
      <c r="BL215" s="125">
        <v>3299513</v>
      </c>
      <c r="BM215" s="125">
        <v>19301.030000000002</v>
      </c>
      <c r="BN215" s="125">
        <v>30445052.399999999</v>
      </c>
      <c r="BO215" s="125">
        <v>37249.979999999996</v>
      </c>
      <c r="BP215" s="125">
        <v>4366550</v>
      </c>
      <c r="BQ215" s="125">
        <v>1600</v>
      </c>
      <c r="BR215" s="125">
        <v>5333333.33</v>
      </c>
      <c r="BS215" s="125">
        <v>10460.42</v>
      </c>
      <c r="BT215" s="125">
        <v>1389100</v>
      </c>
      <c r="BU215" s="125">
        <v>349</v>
      </c>
      <c r="BV215" s="125">
        <v>11423500</v>
      </c>
      <c r="BW215" s="125">
        <v>2200</v>
      </c>
      <c r="BX215" s="125">
        <v>180000</v>
      </c>
      <c r="BY215" s="125">
        <v>110</v>
      </c>
      <c r="BZ215" s="125">
        <v>275000</v>
      </c>
      <c r="CA215" s="125">
        <v>7350</v>
      </c>
      <c r="CB215" s="125">
        <v>183750</v>
      </c>
      <c r="CC215" s="125">
        <v>3420</v>
      </c>
      <c r="CD215" s="125">
        <v>513000</v>
      </c>
      <c r="CE215" s="125">
        <v>500</v>
      </c>
      <c r="CF215" s="125">
        <v>50000</v>
      </c>
      <c r="CG215" s="125">
        <v>3.74</v>
      </c>
      <c r="CH215" s="125">
        <v>581100</v>
      </c>
      <c r="CI215" s="125">
        <v>15</v>
      </c>
      <c r="CJ215" s="125">
        <v>22500</v>
      </c>
      <c r="CK215" s="125">
        <v>2776.66</v>
      </c>
      <c r="CL215" s="125">
        <v>316500</v>
      </c>
      <c r="CM215" s="125">
        <v>283</v>
      </c>
      <c r="CN215" s="125">
        <v>128400</v>
      </c>
      <c r="CO215" s="125">
        <v>5</v>
      </c>
      <c r="CP215" s="125">
        <v>1000</v>
      </c>
      <c r="CQ215" s="125">
        <v>5</v>
      </c>
      <c r="CR215" s="125">
        <v>2505</v>
      </c>
      <c r="CS215" s="125">
        <v>2535</v>
      </c>
      <c r="CT215" s="125">
        <v>17500</v>
      </c>
      <c r="CU215" s="125">
        <v>127</v>
      </c>
      <c r="CV215" s="125">
        <v>146530</v>
      </c>
      <c r="CW215" s="125">
        <v>0</v>
      </c>
      <c r="CX215" s="125">
        <v>0</v>
      </c>
      <c r="CY215" s="125"/>
      <c r="CZ215" s="125"/>
      <c r="DA215" s="125"/>
      <c r="DB215" s="125"/>
      <c r="DC215" s="125"/>
      <c r="DD215" s="125"/>
      <c r="DE215" s="125"/>
      <c r="DF215" s="125"/>
      <c r="DG215" s="125"/>
      <c r="DH215" s="125"/>
      <c r="DI215" s="125"/>
      <c r="DJ215" s="125"/>
      <c r="DK215" s="125"/>
      <c r="DL215" s="125"/>
      <c r="DM215" s="125"/>
      <c r="DN215" s="125"/>
      <c r="DO215" s="125"/>
      <c r="DP215" s="125"/>
      <c r="DQ215" s="125"/>
      <c r="DR215" s="125"/>
      <c r="DS215" s="125"/>
      <c r="DT215" s="125"/>
      <c r="DU215" s="125"/>
      <c r="DV215" s="125"/>
      <c r="DW215" s="125"/>
      <c r="DX215" s="125"/>
      <c r="DY215" s="125"/>
    </row>
    <row r="216" spans="1:129" s="131" customFormat="1">
      <c r="B216" s="123" t="s">
        <v>416</v>
      </c>
      <c r="C216" s="123"/>
      <c r="D216" s="124"/>
      <c r="E216" s="132">
        <f t="shared" ref="E216:AJ216" si="3">SUM(E214:E215)</f>
        <v>686222858.09979963</v>
      </c>
      <c r="F216" s="132">
        <f t="shared" si="3"/>
        <v>1866667975.095</v>
      </c>
      <c r="G216" s="132">
        <f t="shared" si="3"/>
        <v>1737160.96</v>
      </c>
      <c r="H216" s="132">
        <f t="shared" si="3"/>
        <v>128780002.51499999</v>
      </c>
      <c r="I216" s="132">
        <f t="shared" si="3"/>
        <v>5804094.1470000008</v>
      </c>
      <c r="J216" s="132">
        <f t="shared" si="3"/>
        <v>277242331.09000003</v>
      </c>
      <c r="K216" s="132">
        <f t="shared" si="3"/>
        <v>5031396.8100000005</v>
      </c>
      <c r="L216" s="132">
        <f t="shared" si="3"/>
        <v>161205665.19999999</v>
      </c>
      <c r="M216" s="132">
        <f t="shared" si="3"/>
        <v>11.5</v>
      </c>
      <c r="N216" s="132">
        <f t="shared" si="3"/>
        <v>115000</v>
      </c>
      <c r="O216" s="132">
        <f t="shared" si="3"/>
        <v>338366368.39312994</v>
      </c>
      <c r="P216" s="132">
        <f t="shared" si="3"/>
        <v>1159449241.78</v>
      </c>
      <c r="Q216" s="132">
        <f t="shared" si="3"/>
        <v>345645160.90100002</v>
      </c>
      <c r="R216" s="132">
        <f t="shared" si="3"/>
        <v>4589841.0600000005</v>
      </c>
      <c r="S216" s="132">
        <f t="shared" si="3"/>
        <v>12429.93</v>
      </c>
      <c r="T216" s="132">
        <f t="shared" si="3"/>
        <v>7777500</v>
      </c>
      <c r="U216" s="132">
        <f t="shared" si="3"/>
        <v>56014.14</v>
      </c>
      <c r="V216" s="132">
        <f t="shared" si="3"/>
        <v>19604948.5</v>
      </c>
      <c r="W216" s="132">
        <f t="shared" si="3"/>
        <v>89129.87</v>
      </c>
      <c r="X216" s="132">
        <f t="shared" si="3"/>
        <v>360639950</v>
      </c>
      <c r="Y216" s="132">
        <f t="shared" si="3"/>
        <v>1704.8579999999999</v>
      </c>
      <c r="Z216" s="132">
        <f t="shared" si="3"/>
        <v>2007705130</v>
      </c>
      <c r="AA216" s="132">
        <f t="shared" si="3"/>
        <v>9666.65</v>
      </c>
      <c r="AB216" s="132">
        <f t="shared" si="3"/>
        <v>1702000</v>
      </c>
      <c r="AC216" s="132">
        <f t="shared" si="3"/>
        <v>3061.6</v>
      </c>
      <c r="AD216" s="132">
        <f t="shared" si="3"/>
        <v>1416900</v>
      </c>
      <c r="AE216" s="132">
        <f t="shared" si="3"/>
        <v>5899.2720000000008</v>
      </c>
      <c r="AF216" s="132">
        <f t="shared" si="3"/>
        <v>138072585</v>
      </c>
      <c r="AG216" s="132">
        <f t="shared" si="3"/>
        <v>748</v>
      </c>
      <c r="AH216" s="132">
        <f t="shared" si="3"/>
        <v>242000</v>
      </c>
      <c r="AI216" s="132">
        <f t="shared" si="3"/>
        <v>5173.2800000000007</v>
      </c>
      <c r="AJ216" s="132">
        <f t="shared" si="3"/>
        <v>388000</v>
      </c>
      <c r="AK216" s="132">
        <f t="shared" ref="AK216:BL216" si="4">SUM(AK214:AK215)</f>
        <v>0</v>
      </c>
      <c r="AL216" s="132">
        <f t="shared" si="4"/>
        <v>0</v>
      </c>
      <c r="AM216" s="132">
        <f t="shared" si="4"/>
        <v>1170</v>
      </c>
      <c r="AN216" s="132">
        <f t="shared" si="4"/>
        <v>181500</v>
      </c>
      <c r="AO216" s="132">
        <f t="shared" si="4"/>
        <v>82</v>
      </c>
      <c r="AP216" s="132">
        <f t="shared" si="4"/>
        <v>38640</v>
      </c>
      <c r="AQ216" s="132">
        <f t="shared" si="4"/>
        <v>1443415.724766667</v>
      </c>
      <c r="AR216" s="132">
        <f t="shared" si="4"/>
        <v>184351510.76999998</v>
      </c>
      <c r="AS216" s="132">
        <f t="shared" si="4"/>
        <v>67109.659999999989</v>
      </c>
      <c r="AT216" s="132">
        <f t="shared" si="4"/>
        <v>7983437.8799999999</v>
      </c>
      <c r="AU216" s="132">
        <f t="shared" si="4"/>
        <v>1215344.8299999998</v>
      </c>
      <c r="AV216" s="132">
        <f t="shared" si="4"/>
        <v>32229093.82</v>
      </c>
      <c r="AW216" s="132">
        <f t="shared" si="4"/>
        <v>0</v>
      </c>
      <c r="AX216" s="132">
        <f t="shared" si="4"/>
        <v>0</v>
      </c>
      <c r="AY216" s="132">
        <f t="shared" si="4"/>
        <v>7113.75</v>
      </c>
      <c r="AZ216" s="132">
        <f t="shared" si="4"/>
        <v>1422750</v>
      </c>
      <c r="BA216" s="132">
        <f t="shared" si="4"/>
        <v>1</v>
      </c>
      <c r="BB216" s="132">
        <f t="shared" si="4"/>
        <v>62332.15</v>
      </c>
      <c r="BC216" s="132">
        <f t="shared" si="4"/>
        <v>1265.5</v>
      </c>
      <c r="BD216" s="132">
        <f t="shared" si="4"/>
        <v>1256400</v>
      </c>
      <c r="BE216" s="132">
        <f t="shared" si="4"/>
        <v>69395.843333000012</v>
      </c>
      <c r="BF216" s="132">
        <f t="shared" si="4"/>
        <v>7000900</v>
      </c>
      <c r="BG216" s="132">
        <f t="shared" si="4"/>
        <v>17282</v>
      </c>
      <c r="BH216" s="132">
        <f t="shared" si="4"/>
        <v>2423873</v>
      </c>
      <c r="BI216" s="132">
        <f t="shared" si="4"/>
        <v>134043.76449999999</v>
      </c>
      <c r="BJ216" s="132">
        <f t="shared" si="4"/>
        <v>1359057703.0699999</v>
      </c>
      <c r="BK216" s="132">
        <f t="shared" si="4"/>
        <v>41385.701999999997</v>
      </c>
      <c r="BL216" s="132">
        <f t="shared" si="4"/>
        <v>3299513</v>
      </c>
      <c r="BM216" s="132">
        <f t="shared" ref="BM216:BN216" si="5">SUM(BM214:BM215)</f>
        <v>51524.232000000004</v>
      </c>
      <c r="BN216" s="132">
        <f t="shared" si="5"/>
        <v>201144052.40000001</v>
      </c>
      <c r="BO216" s="132">
        <f>SUM(BO214:BO215)</f>
        <v>37249.979999999996</v>
      </c>
      <c r="BP216" s="132">
        <f t="shared" ref="BP216:CV216" si="6">SUM(BP214:BP215)</f>
        <v>4366550</v>
      </c>
      <c r="BQ216" s="132">
        <f t="shared" si="6"/>
        <v>1600</v>
      </c>
      <c r="BR216" s="132">
        <f t="shared" si="6"/>
        <v>5333333.33</v>
      </c>
      <c r="BS216" s="132">
        <f t="shared" si="6"/>
        <v>10460.42</v>
      </c>
      <c r="BT216" s="132">
        <f t="shared" si="6"/>
        <v>1389100</v>
      </c>
      <c r="BU216" s="132">
        <f t="shared" si="6"/>
        <v>349</v>
      </c>
      <c r="BV216" s="132">
        <f t="shared" si="6"/>
        <v>11423500</v>
      </c>
      <c r="BW216" s="132">
        <f t="shared" si="6"/>
        <v>2200</v>
      </c>
      <c r="BX216" s="132">
        <f t="shared" si="6"/>
        <v>180000</v>
      </c>
      <c r="BY216" s="132">
        <f t="shared" si="6"/>
        <v>110</v>
      </c>
      <c r="BZ216" s="132">
        <f t="shared" si="6"/>
        <v>275000</v>
      </c>
      <c r="CA216" s="132">
        <f t="shared" si="6"/>
        <v>7350</v>
      </c>
      <c r="CB216" s="132">
        <f t="shared" si="6"/>
        <v>183750</v>
      </c>
      <c r="CC216" s="132">
        <f t="shared" si="6"/>
        <v>3420</v>
      </c>
      <c r="CD216" s="132">
        <f t="shared" si="6"/>
        <v>513000</v>
      </c>
      <c r="CE216" s="132">
        <f t="shared" si="6"/>
        <v>500</v>
      </c>
      <c r="CF216" s="132">
        <f t="shared" si="6"/>
        <v>50000</v>
      </c>
      <c r="CG216" s="132">
        <f t="shared" si="6"/>
        <v>3.74</v>
      </c>
      <c r="CH216" s="132">
        <f t="shared" si="6"/>
        <v>581100</v>
      </c>
      <c r="CI216" s="132">
        <f t="shared" si="6"/>
        <v>15</v>
      </c>
      <c r="CJ216" s="132">
        <f t="shared" si="6"/>
        <v>22500</v>
      </c>
      <c r="CK216" s="132">
        <f t="shared" si="6"/>
        <v>2776.66</v>
      </c>
      <c r="CL216" s="132">
        <f t="shared" si="6"/>
        <v>316500</v>
      </c>
      <c r="CM216" s="132">
        <f t="shared" si="6"/>
        <v>283</v>
      </c>
      <c r="CN216" s="132">
        <f t="shared" si="6"/>
        <v>128400</v>
      </c>
      <c r="CO216" s="132">
        <f t="shared" si="6"/>
        <v>5</v>
      </c>
      <c r="CP216" s="132">
        <f t="shared" si="6"/>
        <v>1000</v>
      </c>
      <c r="CQ216" s="132">
        <f t="shared" si="6"/>
        <v>5</v>
      </c>
      <c r="CR216" s="132">
        <f t="shared" si="6"/>
        <v>2505</v>
      </c>
      <c r="CS216" s="132">
        <f t="shared" si="6"/>
        <v>2535</v>
      </c>
      <c r="CT216" s="132">
        <f t="shared" si="6"/>
        <v>17500</v>
      </c>
      <c r="CU216" s="132">
        <f t="shared" si="6"/>
        <v>127</v>
      </c>
      <c r="CV216" s="132">
        <f t="shared" si="6"/>
        <v>146530</v>
      </c>
      <c r="CW216" s="132"/>
      <c r="CX216" s="132"/>
      <c r="CY216" s="132"/>
      <c r="CZ216" s="132"/>
      <c r="DA216" s="132"/>
      <c r="DB216" s="132"/>
      <c r="DC216" s="132"/>
      <c r="DD216" s="132"/>
      <c r="DE216" s="132"/>
      <c r="DF216" s="132"/>
      <c r="DG216" s="132"/>
      <c r="DH216" s="132"/>
      <c r="DI216" s="132"/>
      <c r="DJ216" s="132"/>
      <c r="DK216" s="132"/>
      <c r="DL216" s="132"/>
      <c r="DM216" s="132"/>
      <c r="DN216" s="132"/>
      <c r="DO216" s="132"/>
      <c r="DP216" s="132"/>
      <c r="DQ216" s="132"/>
      <c r="DR216" s="132"/>
      <c r="DS216" s="132"/>
      <c r="DT216" s="132"/>
      <c r="DU216" s="132"/>
      <c r="DV216" s="132"/>
      <c r="DW216" s="132"/>
      <c r="DX216" s="132"/>
      <c r="DY216" s="132"/>
    </row>
    <row r="217" spans="1:129" s="122" customFormat="1">
      <c r="B217" s="123"/>
      <c r="C217" s="123"/>
      <c r="D217" s="124"/>
      <c r="E217" s="125"/>
      <c r="F217" s="125"/>
      <c r="G217" s="125"/>
      <c r="H217" s="125"/>
      <c r="I217" s="126"/>
      <c r="J217" s="126"/>
      <c r="K217" s="125"/>
      <c r="L217" s="125"/>
      <c r="M217" s="125"/>
      <c r="N217" s="125"/>
      <c r="O217" s="125"/>
      <c r="P217" s="125"/>
      <c r="Q217" s="125"/>
      <c r="R217" s="125"/>
      <c r="S217" s="125"/>
      <c r="T217" s="125"/>
      <c r="U217" s="125"/>
      <c r="V217" s="125"/>
      <c r="W217" s="125"/>
      <c r="X217" s="125"/>
      <c r="Y217" s="125"/>
      <c r="Z217" s="125"/>
      <c r="AA217" s="125"/>
      <c r="AB217" s="125"/>
      <c r="AC217" s="125"/>
      <c r="AD217" s="125"/>
      <c r="AE217" s="125"/>
      <c r="AF217" s="125"/>
      <c r="AG217" s="125"/>
      <c r="AH217" s="125"/>
      <c r="AI217" s="125"/>
      <c r="AJ217" s="125"/>
      <c r="AK217" s="125"/>
      <c r="AL217" s="125"/>
      <c r="AM217" s="125"/>
      <c r="AN217" s="125"/>
      <c r="AO217" s="125"/>
      <c r="AP217" s="125"/>
      <c r="AQ217" s="125"/>
      <c r="AR217" s="125"/>
      <c r="AS217" s="125"/>
      <c r="AT217" s="125"/>
      <c r="AU217" s="125"/>
      <c r="AV217" s="125"/>
      <c r="AW217" s="125"/>
      <c r="AX217" s="125"/>
      <c r="AY217" s="125"/>
      <c r="AZ217" s="125"/>
      <c r="BA217" s="125"/>
      <c r="BB217" s="125"/>
      <c r="BC217" s="125"/>
      <c r="BD217" s="125"/>
      <c r="BE217" s="125"/>
      <c r="BF217" s="125"/>
      <c r="BG217" s="125"/>
      <c r="BH217" s="125"/>
      <c r="BI217" s="125"/>
      <c r="BJ217" s="125"/>
      <c r="BK217" s="125"/>
      <c r="BL217" s="125"/>
      <c r="BM217" s="17">
        <v>0</v>
      </c>
      <c r="BN217" s="17">
        <v>0</v>
      </c>
      <c r="BO217" s="125"/>
      <c r="BP217" s="125"/>
      <c r="BQ217" s="125"/>
      <c r="BR217" s="125"/>
      <c r="BS217" s="125"/>
      <c r="BT217" s="125"/>
      <c r="BU217" s="125"/>
      <c r="BV217" s="125"/>
      <c r="BW217" s="125"/>
      <c r="BX217" s="125"/>
      <c r="BY217" s="125"/>
      <c r="BZ217" s="125"/>
      <c r="CA217" s="125"/>
      <c r="CB217" s="125"/>
      <c r="CC217" s="125"/>
      <c r="CD217" s="125"/>
      <c r="CE217" s="125"/>
      <c r="CF217" s="125"/>
      <c r="CG217" s="125"/>
      <c r="CH217" s="125"/>
      <c r="CI217" s="125"/>
      <c r="CJ217" s="125"/>
      <c r="CK217" s="125"/>
      <c r="CL217" s="125"/>
      <c r="CM217" s="125"/>
      <c r="CN217" s="125"/>
      <c r="CO217" s="125"/>
      <c r="CP217" s="125"/>
      <c r="CQ217" s="125"/>
      <c r="CR217" s="125"/>
      <c r="CS217" s="125"/>
      <c r="CT217" s="125"/>
      <c r="CU217" s="125"/>
      <c r="CV217" s="125"/>
      <c r="CW217" s="125"/>
      <c r="CX217" s="125"/>
      <c r="CY217" s="125"/>
      <c r="CZ217" s="125"/>
      <c r="DA217" s="125"/>
      <c r="DB217" s="125"/>
      <c r="DC217" s="125"/>
      <c r="DD217" s="125"/>
      <c r="DE217" s="125"/>
      <c r="DF217" s="125"/>
      <c r="DG217" s="125"/>
      <c r="DH217" s="125"/>
      <c r="DI217" s="125"/>
      <c r="DJ217" s="125"/>
      <c r="DK217" s="125"/>
      <c r="DL217" s="125"/>
      <c r="DM217" s="125"/>
      <c r="DN217" s="125"/>
      <c r="DO217" s="125"/>
      <c r="DP217" s="125"/>
      <c r="DQ217" s="125"/>
      <c r="DR217" s="125"/>
      <c r="DS217" s="125"/>
      <c r="DT217" s="125"/>
      <c r="DU217" s="125"/>
      <c r="DV217" s="125"/>
      <c r="DW217" s="125"/>
      <c r="DX217" s="125"/>
      <c r="DY217" s="125"/>
    </row>
    <row r="218" spans="1:129" s="122" customFormat="1">
      <c r="B218" s="123"/>
      <c r="C218" s="123"/>
      <c r="D218" s="124"/>
      <c r="E218" s="125"/>
      <c r="F218" s="125"/>
      <c r="G218" s="125"/>
      <c r="H218" s="125"/>
      <c r="I218" s="126"/>
      <c r="J218" s="126"/>
      <c r="K218" s="125"/>
      <c r="L218" s="125"/>
      <c r="M218" s="125"/>
      <c r="N218" s="125"/>
      <c r="O218" s="125"/>
      <c r="P218" s="125"/>
      <c r="Q218" s="125"/>
      <c r="R218" s="125"/>
      <c r="S218" s="125"/>
      <c r="T218" s="125"/>
      <c r="U218" s="125"/>
      <c r="V218" s="125"/>
      <c r="W218" s="125"/>
      <c r="X218" s="125"/>
      <c r="Y218" s="125"/>
      <c r="Z218" s="125"/>
      <c r="AA218" s="125"/>
      <c r="AB218" s="125"/>
      <c r="AC218" s="125"/>
      <c r="AD218" s="125"/>
      <c r="AE218" s="125"/>
      <c r="AF218" s="125"/>
      <c r="AG218" s="125"/>
      <c r="AH218" s="125"/>
      <c r="AI218" s="125"/>
      <c r="AJ218" s="125"/>
      <c r="AK218" s="125"/>
      <c r="AL218" s="125"/>
      <c r="AM218" s="125"/>
      <c r="AN218" s="125"/>
      <c r="AO218" s="125"/>
      <c r="AP218" s="125"/>
      <c r="AQ218" s="125"/>
      <c r="AR218" s="125"/>
      <c r="AS218" s="125"/>
      <c r="AT218" s="125"/>
      <c r="AU218" s="125"/>
      <c r="AV218" s="125"/>
      <c r="AW218" s="125"/>
      <c r="AX218" s="125"/>
      <c r="AY218" s="125"/>
      <c r="AZ218" s="125"/>
      <c r="BA218" s="125"/>
      <c r="BB218" s="125"/>
      <c r="BC218" s="125"/>
      <c r="BD218" s="125"/>
      <c r="BE218" s="125"/>
      <c r="BF218" s="125"/>
      <c r="BG218" s="125"/>
      <c r="BH218" s="125"/>
      <c r="BI218" s="125"/>
      <c r="BJ218" s="125"/>
      <c r="BK218" s="125"/>
      <c r="BL218" s="125"/>
      <c r="BM218" s="17">
        <v>0</v>
      </c>
      <c r="BN218" s="17">
        <v>0</v>
      </c>
      <c r="BO218" s="125"/>
      <c r="BP218" s="125"/>
      <c r="BQ218" s="125"/>
      <c r="BR218" s="125"/>
      <c r="BS218" s="125"/>
      <c r="BT218" s="125"/>
      <c r="BU218" s="125"/>
      <c r="BV218" s="125"/>
      <c r="BW218" s="125"/>
      <c r="BX218" s="125"/>
      <c r="BY218" s="125"/>
      <c r="BZ218" s="125"/>
      <c r="CA218" s="125"/>
      <c r="CB218" s="125"/>
      <c r="CC218" s="125"/>
      <c r="CD218" s="125"/>
      <c r="CE218" s="125"/>
      <c r="CF218" s="125"/>
      <c r="CG218" s="125"/>
      <c r="CH218" s="125"/>
      <c r="CI218" s="125"/>
      <c r="CJ218" s="125"/>
      <c r="CK218" s="125"/>
      <c r="CL218" s="125"/>
      <c r="CM218" s="125"/>
      <c r="CN218" s="125"/>
      <c r="CO218" s="125"/>
      <c r="CP218" s="125"/>
      <c r="CQ218" s="125"/>
      <c r="CR218" s="125"/>
      <c r="CS218" s="125"/>
      <c r="CT218" s="125"/>
      <c r="CU218" s="125"/>
      <c r="CV218" s="125"/>
      <c r="CW218" s="125"/>
      <c r="CX218" s="125"/>
      <c r="CY218" s="125"/>
      <c r="CZ218" s="125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  <c r="DO218" s="125"/>
      <c r="DP218" s="125"/>
      <c r="DQ218" s="125"/>
      <c r="DR218" s="125"/>
      <c r="DS218" s="125"/>
      <c r="DT218" s="125"/>
      <c r="DU218" s="125"/>
      <c r="DV218" s="125"/>
      <c r="DW218" s="125"/>
      <c r="DX218" s="125"/>
      <c r="DY218" s="125"/>
    </row>
    <row r="219" spans="1:129">
      <c r="B219" s="15"/>
      <c r="C219" s="15"/>
      <c r="D219" s="16"/>
      <c r="F219" s="17"/>
      <c r="H219" s="6"/>
      <c r="I219" s="57"/>
      <c r="J219" s="57"/>
      <c r="L219" s="6"/>
      <c r="M219" s="6"/>
      <c r="N219" s="6"/>
      <c r="P219" s="6"/>
      <c r="R219" s="6"/>
      <c r="T219" s="6"/>
      <c r="U219" s="6"/>
      <c r="V219" s="6"/>
      <c r="X219" s="6"/>
      <c r="Z219" s="6"/>
      <c r="AA219" s="6"/>
      <c r="AB219" s="6"/>
      <c r="AC219" s="6"/>
      <c r="AD219" s="6"/>
      <c r="AF219" s="6"/>
      <c r="AH219" s="6"/>
      <c r="AI219" s="6"/>
      <c r="AJ219" s="6"/>
      <c r="AL219" s="6"/>
      <c r="AN219" s="6"/>
      <c r="AO219" s="6"/>
      <c r="AP219" s="6"/>
      <c r="AR219" s="6"/>
      <c r="AT219" s="6"/>
      <c r="AV219" s="6"/>
      <c r="AX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L219" s="17"/>
      <c r="BM219" s="17">
        <v>0</v>
      </c>
      <c r="BN219" s="17">
        <v>0</v>
      </c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</row>
    <row r="220" spans="1:129">
      <c r="B220" s="15"/>
      <c r="C220" s="15"/>
      <c r="D220" s="16"/>
      <c r="F220" s="17"/>
      <c r="H220" s="6"/>
      <c r="I220" s="57"/>
      <c r="J220" s="57"/>
      <c r="L220" s="6"/>
      <c r="M220" s="6"/>
      <c r="N220" s="6"/>
      <c r="P220" s="6"/>
      <c r="R220" s="6"/>
      <c r="T220" s="6"/>
      <c r="U220" s="6"/>
      <c r="V220" s="6"/>
      <c r="X220" s="6"/>
      <c r="Z220" s="6"/>
      <c r="AA220" s="6"/>
      <c r="AB220" s="6"/>
      <c r="AC220" s="6"/>
      <c r="AD220" s="6"/>
      <c r="AF220" s="6"/>
      <c r="AH220" s="6"/>
      <c r="AI220" s="6"/>
      <c r="AJ220" s="6"/>
      <c r="AL220" s="6"/>
      <c r="AN220" s="6"/>
      <c r="AO220" s="6"/>
      <c r="AP220" s="6"/>
      <c r="AR220" s="6"/>
      <c r="AT220" s="6"/>
      <c r="AV220" s="6"/>
      <c r="AX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L220" s="17"/>
      <c r="BM220" s="17">
        <v>0</v>
      </c>
      <c r="BN220" s="17">
        <v>0</v>
      </c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</row>
    <row r="221" spans="1:129">
      <c r="B221" s="15"/>
      <c r="C221" s="15"/>
      <c r="D221" s="16"/>
      <c r="F221" s="17"/>
      <c r="H221" s="6"/>
      <c r="I221" s="57"/>
      <c r="J221" s="57"/>
      <c r="L221" s="6"/>
      <c r="M221" s="6"/>
      <c r="N221" s="6"/>
      <c r="P221" s="6"/>
      <c r="R221" s="6"/>
      <c r="T221" s="6"/>
      <c r="U221" s="6"/>
      <c r="V221" s="6"/>
      <c r="X221" s="6"/>
      <c r="Z221" s="6"/>
      <c r="AA221" s="6"/>
      <c r="AB221" s="6"/>
      <c r="AC221" s="6"/>
      <c r="AD221" s="6"/>
      <c r="AF221" s="6"/>
      <c r="AH221" s="6"/>
      <c r="AI221" s="6"/>
      <c r="AJ221" s="6"/>
      <c r="AL221" s="6"/>
      <c r="AN221" s="6"/>
      <c r="AO221" s="6"/>
      <c r="AP221" s="6"/>
      <c r="AR221" s="6"/>
      <c r="AT221" s="6"/>
      <c r="AV221" s="6"/>
      <c r="AX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L221" s="17"/>
      <c r="BM221" s="17">
        <v>0</v>
      </c>
      <c r="BN221" s="17">
        <v>0</v>
      </c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</row>
    <row r="222" spans="1:129">
      <c r="B222" s="15"/>
      <c r="C222" s="15"/>
      <c r="D222" s="16"/>
      <c r="F222" s="17"/>
      <c r="H222" s="6"/>
      <c r="I222" s="57"/>
      <c r="J222" s="57"/>
      <c r="L222" s="6"/>
      <c r="M222" s="6"/>
      <c r="N222" s="6"/>
      <c r="P222" s="6"/>
      <c r="R222" s="6"/>
      <c r="T222" s="6"/>
      <c r="U222" s="6"/>
      <c r="V222" s="6"/>
      <c r="X222" s="6"/>
      <c r="Z222" s="6"/>
      <c r="AA222" s="6"/>
      <c r="AB222" s="6"/>
      <c r="AC222" s="6"/>
      <c r="AD222" s="6"/>
      <c r="AF222" s="6"/>
      <c r="AH222" s="6"/>
      <c r="AI222" s="6"/>
      <c r="AJ222" s="6"/>
      <c r="AL222" s="6"/>
      <c r="AN222" s="6"/>
      <c r="AO222" s="6"/>
      <c r="AP222" s="6"/>
      <c r="AR222" s="6"/>
      <c r="AT222" s="6"/>
      <c r="AV222" s="6"/>
      <c r="AX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L222" s="17"/>
      <c r="BM222" s="17">
        <v>0</v>
      </c>
      <c r="BN222" s="17">
        <v>0</v>
      </c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</row>
    <row r="223" spans="1:129">
      <c r="B223" s="15"/>
      <c r="C223" s="15"/>
      <c r="D223" s="16"/>
      <c r="F223" s="17"/>
      <c r="H223" s="6"/>
      <c r="I223" s="57"/>
      <c r="J223" s="57"/>
      <c r="L223" s="6"/>
      <c r="M223" s="6"/>
      <c r="N223" s="6"/>
      <c r="P223" s="6"/>
      <c r="R223" s="6"/>
      <c r="T223" s="6"/>
      <c r="U223" s="6"/>
      <c r="V223" s="6"/>
      <c r="X223" s="6"/>
      <c r="Z223" s="6"/>
      <c r="AA223" s="6"/>
      <c r="AB223" s="6"/>
      <c r="AC223" s="6"/>
      <c r="AD223" s="6"/>
      <c r="AF223" s="6"/>
      <c r="AH223" s="6"/>
      <c r="AI223" s="6"/>
      <c r="AJ223" s="6"/>
      <c r="AL223" s="6"/>
      <c r="AN223" s="6"/>
      <c r="AO223" s="6"/>
      <c r="AP223" s="6"/>
      <c r="AR223" s="6"/>
      <c r="AT223" s="6"/>
      <c r="AV223" s="6"/>
      <c r="AX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L223" s="17"/>
      <c r="BM223" s="17">
        <v>0</v>
      </c>
      <c r="BN223" s="17">
        <v>0</v>
      </c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</row>
    <row r="224" spans="1:129">
      <c r="B224" s="15"/>
      <c r="C224" s="15"/>
      <c r="D224" s="16"/>
      <c r="F224" s="17"/>
      <c r="H224" s="6"/>
      <c r="I224" s="57"/>
      <c r="J224" s="57"/>
      <c r="L224" s="6"/>
      <c r="M224" s="6"/>
      <c r="N224" s="6"/>
      <c r="P224" s="6"/>
      <c r="R224" s="6"/>
      <c r="T224" s="6"/>
      <c r="U224" s="6"/>
      <c r="V224" s="6"/>
      <c r="X224" s="6"/>
      <c r="Z224" s="6"/>
      <c r="AA224" s="6"/>
      <c r="AB224" s="6"/>
      <c r="AC224" s="6"/>
      <c r="AD224" s="6"/>
      <c r="AF224" s="6"/>
      <c r="AH224" s="6"/>
      <c r="AI224" s="6"/>
      <c r="AJ224" s="6"/>
      <c r="AL224" s="6"/>
      <c r="AN224" s="6"/>
      <c r="AO224" s="6"/>
      <c r="AP224" s="6"/>
      <c r="AR224" s="6"/>
      <c r="AT224" s="6"/>
      <c r="AV224" s="6"/>
      <c r="AX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L224" s="17"/>
      <c r="BM224" s="17">
        <v>0</v>
      </c>
      <c r="BN224" s="17">
        <v>0</v>
      </c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</row>
    <row r="225" spans="2:129">
      <c r="B225" s="15"/>
      <c r="C225" s="15"/>
      <c r="D225" s="16"/>
      <c r="F225" s="17"/>
      <c r="H225" s="6"/>
      <c r="I225" s="57"/>
      <c r="J225" s="57"/>
      <c r="L225" s="6"/>
      <c r="M225" s="6"/>
      <c r="N225" s="6"/>
      <c r="P225" s="6"/>
      <c r="R225" s="6"/>
      <c r="T225" s="6"/>
      <c r="U225" s="6"/>
      <c r="V225" s="6"/>
      <c r="X225" s="6"/>
      <c r="Z225" s="6"/>
      <c r="AA225" s="6"/>
      <c r="AB225" s="6"/>
      <c r="AC225" s="6"/>
      <c r="AD225" s="6"/>
      <c r="AF225" s="6"/>
      <c r="AH225" s="6"/>
      <c r="AI225" s="6"/>
      <c r="AJ225" s="6"/>
      <c r="AL225" s="6"/>
      <c r="AN225" s="6"/>
      <c r="AO225" s="6"/>
      <c r="AP225" s="6"/>
      <c r="AR225" s="6"/>
      <c r="AT225" s="6"/>
      <c r="AV225" s="6"/>
      <c r="AX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L225" s="17"/>
      <c r="BM225" s="17">
        <v>0</v>
      </c>
      <c r="BN225" s="17">
        <v>0</v>
      </c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</row>
    <row r="226" spans="2:129">
      <c r="B226" s="15"/>
      <c r="C226" s="15"/>
      <c r="D226" s="16"/>
      <c r="F226" s="17"/>
      <c r="H226" s="6"/>
      <c r="I226" s="57"/>
      <c r="J226" s="57"/>
      <c r="L226" s="6"/>
      <c r="M226" s="6"/>
      <c r="N226" s="6"/>
      <c r="P226" s="6"/>
      <c r="R226" s="6"/>
      <c r="T226" s="6"/>
      <c r="U226" s="6"/>
      <c r="V226" s="6"/>
      <c r="X226" s="6"/>
      <c r="Z226" s="6"/>
      <c r="AA226" s="6"/>
      <c r="AB226" s="6"/>
      <c r="AC226" s="6"/>
      <c r="AD226" s="6"/>
      <c r="AF226" s="6"/>
      <c r="AH226" s="6"/>
      <c r="AI226" s="6"/>
      <c r="AJ226" s="6"/>
      <c r="AL226" s="6"/>
      <c r="AN226" s="6"/>
      <c r="AO226" s="6"/>
      <c r="AP226" s="6"/>
      <c r="AR226" s="6"/>
      <c r="AT226" s="6"/>
      <c r="AV226" s="6"/>
      <c r="AX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L226" s="17"/>
      <c r="BM226" s="17">
        <v>0</v>
      </c>
      <c r="BN226" s="17">
        <v>0</v>
      </c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</row>
    <row r="227" spans="2:129">
      <c r="B227" s="15"/>
      <c r="C227" s="15"/>
      <c r="D227" s="16"/>
      <c r="F227" s="17"/>
      <c r="H227" s="6"/>
      <c r="I227" s="57"/>
      <c r="J227" s="57"/>
      <c r="L227" s="6"/>
      <c r="M227" s="6"/>
      <c r="N227" s="6"/>
      <c r="P227" s="6"/>
      <c r="R227" s="6"/>
      <c r="T227" s="6"/>
      <c r="U227" s="6"/>
      <c r="V227" s="6"/>
      <c r="X227" s="6"/>
      <c r="Z227" s="6"/>
      <c r="AA227" s="6"/>
      <c r="AB227" s="6"/>
      <c r="AC227" s="6"/>
      <c r="AD227" s="6"/>
      <c r="AF227" s="6"/>
      <c r="AH227" s="6"/>
      <c r="AI227" s="6"/>
      <c r="AJ227" s="6"/>
      <c r="AL227" s="6"/>
      <c r="AN227" s="6"/>
      <c r="AO227" s="6"/>
      <c r="AP227" s="6"/>
      <c r="AR227" s="6"/>
      <c r="AT227" s="6"/>
      <c r="AV227" s="6"/>
      <c r="AX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L227" s="17"/>
      <c r="BM227" s="17">
        <v>0</v>
      </c>
      <c r="BN227" s="17">
        <v>0</v>
      </c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</row>
    <row r="228" spans="2:129">
      <c r="B228" s="15"/>
      <c r="C228" s="15"/>
      <c r="D228" s="16"/>
      <c r="F228" s="17"/>
      <c r="H228" s="6"/>
      <c r="I228" s="57"/>
      <c r="J228" s="57"/>
      <c r="L228" s="6"/>
      <c r="M228" s="6"/>
      <c r="N228" s="6"/>
      <c r="P228" s="6"/>
      <c r="R228" s="6"/>
      <c r="T228" s="6"/>
      <c r="U228" s="6"/>
      <c r="V228" s="6"/>
      <c r="X228" s="6"/>
      <c r="Z228" s="6"/>
      <c r="AA228" s="6"/>
      <c r="AB228" s="6"/>
      <c r="AC228" s="6"/>
      <c r="AD228" s="6"/>
      <c r="AF228" s="6"/>
      <c r="AH228" s="6"/>
      <c r="AI228" s="6"/>
      <c r="AJ228" s="6"/>
      <c r="AL228" s="6"/>
      <c r="AN228" s="6"/>
      <c r="AO228" s="6"/>
      <c r="AP228" s="6"/>
      <c r="AR228" s="6"/>
      <c r="AT228" s="6"/>
      <c r="AV228" s="6"/>
      <c r="AX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L228" s="17"/>
      <c r="BM228" s="17">
        <v>0</v>
      </c>
      <c r="BN228" s="17">
        <v>0</v>
      </c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</row>
    <row r="229" spans="2:129">
      <c r="B229" s="15"/>
      <c r="C229" s="15"/>
      <c r="D229" s="16"/>
      <c r="F229" s="17"/>
      <c r="H229" s="6"/>
      <c r="I229" s="57"/>
      <c r="J229" s="57"/>
      <c r="L229" s="6"/>
      <c r="M229" s="6"/>
      <c r="N229" s="6"/>
      <c r="P229" s="6"/>
      <c r="R229" s="6"/>
      <c r="T229" s="6"/>
      <c r="U229" s="6"/>
      <c r="V229" s="6"/>
      <c r="X229" s="6"/>
      <c r="Z229" s="6"/>
      <c r="AA229" s="6"/>
      <c r="AB229" s="6"/>
      <c r="AC229" s="6"/>
      <c r="AD229" s="6"/>
      <c r="AF229" s="6"/>
      <c r="AH229" s="6"/>
      <c r="AI229" s="6"/>
      <c r="AJ229" s="6"/>
      <c r="AL229" s="6"/>
      <c r="AN229" s="6"/>
      <c r="AO229" s="6"/>
      <c r="AP229" s="6"/>
      <c r="AR229" s="6"/>
      <c r="AT229" s="6"/>
      <c r="AV229" s="6"/>
      <c r="AX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L229" s="17"/>
      <c r="BM229" s="17">
        <v>0</v>
      </c>
      <c r="BN229" s="17">
        <v>0</v>
      </c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</row>
    <row r="230" spans="2:129">
      <c r="B230" s="15"/>
      <c r="C230" s="15"/>
      <c r="D230" s="16"/>
      <c r="F230" s="17"/>
      <c r="H230" s="6"/>
      <c r="I230" s="57"/>
      <c r="J230" s="57"/>
      <c r="L230" s="6"/>
      <c r="M230" s="6"/>
      <c r="N230" s="6"/>
      <c r="P230" s="6"/>
      <c r="R230" s="6"/>
      <c r="T230" s="6"/>
      <c r="U230" s="6"/>
      <c r="V230" s="6"/>
      <c r="X230" s="6"/>
      <c r="Z230" s="6"/>
      <c r="AA230" s="6"/>
      <c r="AB230" s="6"/>
      <c r="AC230" s="6"/>
      <c r="AD230" s="6"/>
      <c r="AF230" s="6"/>
      <c r="AH230" s="6"/>
      <c r="AI230" s="6"/>
      <c r="AJ230" s="6"/>
      <c r="AL230" s="6"/>
      <c r="AN230" s="6"/>
      <c r="AO230" s="6"/>
      <c r="AP230" s="6"/>
      <c r="AR230" s="6"/>
      <c r="AT230" s="6"/>
      <c r="AV230" s="6"/>
      <c r="AX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L230" s="17"/>
      <c r="BM230" s="17">
        <v>0</v>
      </c>
      <c r="BN230" s="17">
        <v>0</v>
      </c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</row>
    <row r="231" spans="2:129">
      <c r="B231" s="15"/>
      <c r="C231" s="15"/>
      <c r="D231" s="16"/>
      <c r="F231" s="17"/>
      <c r="H231" s="6"/>
      <c r="I231" s="57"/>
      <c r="J231" s="57"/>
      <c r="L231" s="6"/>
      <c r="M231" s="6"/>
      <c r="N231" s="6"/>
      <c r="P231" s="6"/>
      <c r="R231" s="6"/>
      <c r="T231" s="6"/>
      <c r="U231" s="6"/>
      <c r="V231" s="6"/>
      <c r="X231" s="6"/>
      <c r="Z231" s="6"/>
      <c r="AA231" s="6"/>
      <c r="AB231" s="6"/>
      <c r="AC231" s="6"/>
      <c r="AD231" s="6"/>
      <c r="AF231" s="6"/>
      <c r="AH231" s="6"/>
      <c r="AI231" s="6"/>
      <c r="AJ231" s="6"/>
      <c r="AL231" s="6"/>
      <c r="AN231" s="6"/>
      <c r="AO231" s="6"/>
      <c r="AP231" s="6"/>
      <c r="AR231" s="6"/>
      <c r="AT231" s="6"/>
      <c r="AV231" s="6"/>
      <c r="AX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L231" s="17"/>
      <c r="BM231" s="17">
        <v>0</v>
      </c>
      <c r="BN231" s="17">
        <v>0</v>
      </c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</row>
    <row r="232" spans="2:129">
      <c r="B232" s="15"/>
      <c r="C232" s="15"/>
      <c r="D232" s="16"/>
      <c r="F232" s="17"/>
      <c r="H232" s="6"/>
      <c r="I232" s="57"/>
      <c r="J232" s="57"/>
      <c r="L232" s="6"/>
      <c r="M232" s="6"/>
      <c r="N232" s="6"/>
      <c r="P232" s="6"/>
      <c r="R232" s="6"/>
      <c r="T232" s="6"/>
      <c r="U232" s="6"/>
      <c r="V232" s="6"/>
      <c r="X232" s="6"/>
      <c r="Z232" s="6"/>
      <c r="AA232" s="6"/>
      <c r="AB232" s="6"/>
      <c r="AC232" s="6"/>
      <c r="AD232" s="6"/>
      <c r="AF232" s="6"/>
      <c r="AH232" s="6"/>
      <c r="AI232" s="6"/>
      <c r="AJ232" s="6"/>
      <c r="AL232" s="6"/>
      <c r="AN232" s="6"/>
      <c r="AO232" s="6"/>
      <c r="AP232" s="6"/>
      <c r="AR232" s="6"/>
      <c r="AT232" s="6"/>
      <c r="AV232" s="6"/>
      <c r="AX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L232" s="17"/>
      <c r="BM232" s="17">
        <v>0</v>
      </c>
      <c r="BN232" s="17">
        <v>0</v>
      </c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</row>
    <row r="233" spans="2:129">
      <c r="B233" s="15"/>
      <c r="C233" s="15"/>
      <c r="D233" s="16"/>
      <c r="F233" s="17"/>
      <c r="H233" s="6"/>
      <c r="I233" s="57"/>
      <c r="J233" s="57"/>
      <c r="L233" s="6"/>
      <c r="M233" s="6"/>
      <c r="N233" s="6"/>
      <c r="P233" s="6"/>
      <c r="R233" s="6"/>
      <c r="T233" s="6"/>
      <c r="U233" s="6"/>
      <c r="V233" s="6"/>
      <c r="X233" s="6"/>
      <c r="Z233" s="6"/>
      <c r="AA233" s="6"/>
      <c r="AB233" s="6"/>
      <c r="AC233" s="6"/>
      <c r="AD233" s="6"/>
      <c r="AF233" s="6"/>
      <c r="AH233" s="6"/>
      <c r="AI233" s="6"/>
      <c r="AJ233" s="6"/>
      <c r="AL233" s="6"/>
      <c r="AN233" s="6"/>
      <c r="AO233" s="6"/>
      <c r="AP233" s="6"/>
      <c r="AR233" s="6"/>
      <c r="AT233" s="6"/>
      <c r="AV233" s="6"/>
      <c r="AX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L233" s="17"/>
      <c r="BM233" s="17">
        <v>0</v>
      </c>
      <c r="BN233" s="17">
        <v>0</v>
      </c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</row>
    <row r="234" spans="2:129">
      <c r="C234" s="15"/>
      <c r="D234" s="16"/>
      <c r="F234" s="17"/>
      <c r="H234" s="6"/>
      <c r="J234" s="6"/>
      <c r="L234" s="6"/>
      <c r="M234" s="6"/>
      <c r="N234" s="6"/>
      <c r="P234" s="6"/>
      <c r="R234" s="6"/>
      <c r="T234" s="6"/>
      <c r="U234" s="6"/>
      <c r="V234" s="6"/>
      <c r="X234" s="6"/>
      <c r="Z234" s="6"/>
      <c r="AA234" s="6"/>
      <c r="AB234" s="6"/>
      <c r="AC234" s="6"/>
      <c r="AD234" s="6"/>
      <c r="AF234" s="6"/>
      <c r="AH234" s="6"/>
      <c r="AI234" s="6"/>
      <c r="AJ234" s="6"/>
      <c r="AL234" s="6"/>
      <c r="AN234" s="6"/>
      <c r="AO234" s="6"/>
      <c r="AP234" s="6"/>
      <c r="AR234" s="6"/>
      <c r="AT234" s="6"/>
      <c r="AV234" s="6"/>
      <c r="AX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L234" s="17"/>
      <c r="BM234" s="17">
        <v>0</v>
      </c>
      <c r="BN234" s="17">
        <v>0</v>
      </c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</row>
    <row r="235" spans="2:129">
      <c r="B235" s="15" t="s">
        <v>72</v>
      </c>
      <c r="C235" s="15" t="s">
        <v>70</v>
      </c>
      <c r="D235" s="16"/>
      <c r="F235" s="17"/>
      <c r="H235" s="6"/>
      <c r="I235" s="56">
        <v>2003.33</v>
      </c>
      <c r="J235" s="70">
        <v>60100</v>
      </c>
      <c r="L235" s="6"/>
      <c r="M235" s="6"/>
      <c r="N235" s="6"/>
      <c r="P235" s="6"/>
      <c r="R235" s="6"/>
      <c r="T235" s="6"/>
      <c r="U235" s="6"/>
      <c r="V235" s="6"/>
      <c r="X235" s="6"/>
      <c r="Z235" s="6"/>
      <c r="AA235" s="6"/>
      <c r="AB235" s="6"/>
      <c r="AC235" s="6"/>
      <c r="AD235" s="6"/>
      <c r="AF235" s="6"/>
      <c r="AH235" s="6"/>
      <c r="AI235" s="6"/>
      <c r="AJ235" s="6"/>
      <c r="AL235" s="6"/>
      <c r="AN235" s="6"/>
      <c r="AO235" s="6"/>
      <c r="AP235" s="6"/>
      <c r="AR235" s="6"/>
      <c r="AT235" s="6"/>
      <c r="AV235" s="6"/>
      <c r="AX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L235" s="17"/>
      <c r="BM235" s="17">
        <v>0</v>
      </c>
      <c r="BN235" s="17">
        <v>0</v>
      </c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</row>
    <row r="236" spans="2:129">
      <c r="B236" s="15" t="s">
        <v>72</v>
      </c>
      <c r="C236" s="15" t="s">
        <v>70</v>
      </c>
      <c r="D236" s="16"/>
      <c r="F236" s="17"/>
      <c r="H236" s="6"/>
      <c r="I236" s="56">
        <v>6500</v>
      </c>
      <c r="J236" s="70">
        <v>220000</v>
      </c>
      <c r="L236" s="6"/>
      <c r="M236" s="6"/>
      <c r="N236" s="6"/>
      <c r="P236" s="6"/>
      <c r="Q236" s="6">
        <v>43000</v>
      </c>
      <c r="R236" s="38">
        <v>880000</v>
      </c>
      <c r="S236" s="38"/>
      <c r="T236" s="6"/>
      <c r="U236" s="6"/>
      <c r="V236" s="6"/>
      <c r="X236" s="6"/>
      <c r="Z236" s="6"/>
      <c r="AA236" s="6"/>
      <c r="AB236" s="6"/>
      <c r="AC236" s="6"/>
      <c r="AD236" s="6"/>
      <c r="AF236" s="6"/>
      <c r="AH236" s="6"/>
      <c r="AI236" s="6"/>
      <c r="AJ236" s="6"/>
      <c r="AL236" s="6"/>
      <c r="AN236" s="6"/>
      <c r="AO236" s="6"/>
      <c r="AP236" s="6"/>
      <c r="AR236" s="6"/>
      <c r="AT236" s="6"/>
      <c r="AV236" s="6"/>
      <c r="AX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L236" s="17"/>
      <c r="BM236" s="17">
        <v>0</v>
      </c>
      <c r="BN236" s="17">
        <v>0</v>
      </c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</row>
    <row r="237" spans="2:129">
      <c r="B237" s="15" t="s">
        <v>72</v>
      </c>
      <c r="C237" s="15" t="s">
        <v>70</v>
      </c>
      <c r="D237" s="16"/>
      <c r="F237" s="17"/>
      <c r="H237" s="6"/>
      <c r="I237" s="56"/>
      <c r="J237" s="70"/>
      <c r="K237" s="56">
        <v>4008</v>
      </c>
      <c r="L237" s="56">
        <v>200000</v>
      </c>
      <c r="M237" s="56"/>
      <c r="N237" s="56"/>
      <c r="P237" s="6"/>
      <c r="R237" s="6"/>
      <c r="T237" s="6"/>
      <c r="U237" s="6"/>
      <c r="V237" s="6"/>
      <c r="X237" s="6"/>
      <c r="Z237" s="6"/>
      <c r="AA237" s="6"/>
      <c r="AB237" s="6"/>
      <c r="AC237" s="6"/>
      <c r="AD237" s="6"/>
      <c r="AF237" s="6"/>
      <c r="AH237" s="6"/>
      <c r="AI237" s="6"/>
      <c r="AJ237" s="6"/>
      <c r="AL237" s="6"/>
      <c r="AN237" s="6"/>
      <c r="AO237" s="6"/>
      <c r="AP237" s="6"/>
      <c r="AR237" s="6"/>
      <c r="AT237" s="6"/>
      <c r="AV237" s="6"/>
      <c r="AX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L237" s="17"/>
      <c r="BM237" s="17">
        <v>0</v>
      </c>
      <c r="BN237" s="17">
        <v>0</v>
      </c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</row>
    <row r="238" spans="2:129">
      <c r="B238" s="15" t="s">
        <v>72</v>
      </c>
      <c r="C238" s="15" t="s">
        <v>70</v>
      </c>
      <c r="D238" s="16"/>
      <c r="F238" s="17"/>
      <c r="H238" s="6"/>
      <c r="I238" s="56"/>
      <c r="J238" s="70"/>
      <c r="K238" s="6">
        <v>12000</v>
      </c>
      <c r="L238" s="6">
        <v>600000</v>
      </c>
      <c r="M238" s="6"/>
      <c r="N238" s="6"/>
      <c r="P238" s="6"/>
      <c r="R238" s="6"/>
      <c r="T238" s="6"/>
      <c r="U238" s="6"/>
      <c r="V238" s="6"/>
      <c r="X238" s="6"/>
      <c r="Z238" s="6"/>
      <c r="AA238" s="6"/>
      <c r="AB238" s="6"/>
      <c r="AC238" s="6"/>
      <c r="AD238" s="6"/>
      <c r="AF238" s="6"/>
      <c r="AH238" s="6"/>
      <c r="AI238" s="6"/>
      <c r="AJ238" s="6"/>
      <c r="AL238" s="6"/>
      <c r="AN238" s="6"/>
      <c r="AO238" s="6"/>
      <c r="AP238" s="6"/>
      <c r="AR238" s="6"/>
      <c r="AT238" s="6"/>
      <c r="AV238" s="6"/>
      <c r="AX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L238" s="17"/>
      <c r="BM238" s="17">
        <v>0</v>
      </c>
      <c r="BN238" s="17">
        <v>0</v>
      </c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</row>
    <row r="239" spans="2:129">
      <c r="B239" s="15" t="s">
        <v>78</v>
      </c>
      <c r="C239" s="15" t="s">
        <v>70</v>
      </c>
      <c r="D239" s="16"/>
      <c r="F239" s="17"/>
      <c r="H239" s="6"/>
      <c r="I239" s="56"/>
      <c r="J239" s="70"/>
      <c r="L239" s="6"/>
      <c r="M239" s="6"/>
      <c r="N239" s="6"/>
      <c r="P239" s="6"/>
      <c r="R239" s="6"/>
      <c r="T239" s="6"/>
      <c r="U239" s="6"/>
      <c r="V239" s="6"/>
      <c r="X239" s="6"/>
      <c r="Z239" s="6"/>
      <c r="AA239" s="6"/>
      <c r="AB239" s="6"/>
      <c r="AC239" s="6"/>
      <c r="AD239" s="6"/>
      <c r="AF239" s="6"/>
      <c r="AH239" s="6"/>
      <c r="AI239" s="6"/>
      <c r="AJ239" s="6"/>
      <c r="AL239" s="6"/>
      <c r="AN239" s="6"/>
      <c r="AO239" s="6"/>
      <c r="AP239" s="6"/>
      <c r="AR239" s="6"/>
      <c r="AT239" s="6"/>
      <c r="AV239" s="6"/>
      <c r="AX239" s="6"/>
      <c r="AZ239" s="6"/>
      <c r="BA239" s="62"/>
      <c r="BB239" s="62"/>
      <c r="BC239" s="62"/>
      <c r="BD239" s="62"/>
      <c r="BE239" s="71">
        <v>16000</v>
      </c>
      <c r="BF239" s="71">
        <v>400000</v>
      </c>
      <c r="BG239" s="71"/>
      <c r="BH239" s="71"/>
      <c r="BI239" s="6"/>
      <c r="BJ239" s="6"/>
      <c r="BL239" s="17"/>
      <c r="BM239" s="17">
        <v>0</v>
      </c>
      <c r="BN239" s="17">
        <v>0</v>
      </c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</row>
    <row r="240" spans="2:129" s="48" customFormat="1">
      <c r="B240" s="46" t="s">
        <v>378</v>
      </c>
      <c r="C240" s="46"/>
      <c r="D240" s="47"/>
      <c r="E240" s="72">
        <f t="shared" ref="E240:AJ240" si="7">SUM(E235:E239)</f>
        <v>0</v>
      </c>
      <c r="F240" s="72">
        <f t="shared" si="7"/>
        <v>0</v>
      </c>
      <c r="G240" s="72">
        <f t="shared" si="7"/>
        <v>0</v>
      </c>
      <c r="H240" s="72">
        <f t="shared" si="7"/>
        <v>0</v>
      </c>
      <c r="I240" s="72">
        <f t="shared" si="7"/>
        <v>8503.33</v>
      </c>
      <c r="J240" s="72">
        <f t="shared" si="7"/>
        <v>280100</v>
      </c>
      <c r="K240" s="72">
        <f t="shared" si="7"/>
        <v>16008</v>
      </c>
      <c r="L240" s="72">
        <f t="shared" si="7"/>
        <v>800000</v>
      </c>
      <c r="M240" s="72">
        <f t="shared" si="7"/>
        <v>0</v>
      </c>
      <c r="N240" s="72">
        <f t="shared" si="7"/>
        <v>0</v>
      </c>
      <c r="O240" s="72">
        <f t="shared" si="7"/>
        <v>0</v>
      </c>
      <c r="P240" s="72">
        <f t="shared" si="7"/>
        <v>0</v>
      </c>
      <c r="Q240" s="72">
        <f t="shared" si="7"/>
        <v>43000</v>
      </c>
      <c r="R240" s="72">
        <f t="shared" si="7"/>
        <v>880000</v>
      </c>
      <c r="S240" s="72">
        <f t="shared" si="7"/>
        <v>0</v>
      </c>
      <c r="T240" s="72">
        <f t="shared" si="7"/>
        <v>0</v>
      </c>
      <c r="U240" s="72">
        <f t="shared" si="7"/>
        <v>0</v>
      </c>
      <c r="V240" s="72">
        <f t="shared" si="7"/>
        <v>0</v>
      </c>
      <c r="W240" s="72">
        <f t="shared" si="7"/>
        <v>0</v>
      </c>
      <c r="X240" s="72">
        <f t="shared" si="7"/>
        <v>0</v>
      </c>
      <c r="Y240" s="72">
        <f t="shared" si="7"/>
        <v>0</v>
      </c>
      <c r="Z240" s="72">
        <f t="shared" si="7"/>
        <v>0</v>
      </c>
      <c r="AA240" s="72">
        <f t="shared" si="7"/>
        <v>0</v>
      </c>
      <c r="AB240" s="72">
        <f t="shared" si="7"/>
        <v>0</v>
      </c>
      <c r="AC240" s="72">
        <f t="shared" si="7"/>
        <v>0</v>
      </c>
      <c r="AD240" s="72">
        <f t="shared" si="7"/>
        <v>0</v>
      </c>
      <c r="AE240" s="72">
        <f t="shared" si="7"/>
        <v>0</v>
      </c>
      <c r="AF240" s="72">
        <f t="shared" si="7"/>
        <v>0</v>
      </c>
      <c r="AG240" s="72">
        <f t="shared" si="7"/>
        <v>0</v>
      </c>
      <c r="AH240" s="72">
        <f t="shared" si="7"/>
        <v>0</v>
      </c>
      <c r="AI240" s="72">
        <f t="shared" si="7"/>
        <v>0</v>
      </c>
      <c r="AJ240" s="72">
        <f t="shared" si="7"/>
        <v>0</v>
      </c>
      <c r="AK240" s="72">
        <f t="shared" ref="AK240:BL240" si="8">SUM(AK235:AK239)</f>
        <v>0</v>
      </c>
      <c r="AL240" s="72">
        <f t="shared" si="8"/>
        <v>0</v>
      </c>
      <c r="AM240" s="72">
        <f t="shared" si="8"/>
        <v>0</v>
      </c>
      <c r="AN240" s="72">
        <f t="shared" si="8"/>
        <v>0</v>
      </c>
      <c r="AO240" s="72">
        <f t="shared" si="8"/>
        <v>0</v>
      </c>
      <c r="AP240" s="72">
        <f t="shared" si="8"/>
        <v>0</v>
      </c>
      <c r="AQ240" s="72">
        <f t="shared" si="8"/>
        <v>0</v>
      </c>
      <c r="AR240" s="72">
        <f t="shared" si="8"/>
        <v>0</v>
      </c>
      <c r="AS240" s="72">
        <f t="shared" si="8"/>
        <v>0</v>
      </c>
      <c r="AT240" s="72">
        <f t="shared" si="8"/>
        <v>0</v>
      </c>
      <c r="AU240" s="72">
        <f t="shared" si="8"/>
        <v>0</v>
      </c>
      <c r="AV240" s="72">
        <f t="shared" si="8"/>
        <v>0</v>
      </c>
      <c r="AW240" s="72">
        <f t="shared" si="8"/>
        <v>0</v>
      </c>
      <c r="AX240" s="72">
        <f t="shared" si="8"/>
        <v>0</v>
      </c>
      <c r="AY240" s="72">
        <f t="shared" si="8"/>
        <v>0</v>
      </c>
      <c r="AZ240" s="72">
        <f t="shared" si="8"/>
        <v>0</v>
      </c>
      <c r="BA240" s="72">
        <f t="shared" si="8"/>
        <v>0</v>
      </c>
      <c r="BB240" s="72">
        <f t="shared" si="8"/>
        <v>0</v>
      </c>
      <c r="BC240" s="72">
        <f t="shared" si="8"/>
        <v>0</v>
      </c>
      <c r="BD240" s="72">
        <f t="shared" si="8"/>
        <v>0</v>
      </c>
      <c r="BE240" s="72">
        <f t="shared" si="8"/>
        <v>16000</v>
      </c>
      <c r="BF240" s="72">
        <f t="shared" si="8"/>
        <v>400000</v>
      </c>
      <c r="BG240" s="72">
        <f t="shared" si="8"/>
        <v>0</v>
      </c>
      <c r="BH240" s="72">
        <f t="shared" si="8"/>
        <v>0</v>
      </c>
      <c r="BI240" s="72">
        <f t="shared" si="8"/>
        <v>0</v>
      </c>
      <c r="BJ240" s="72">
        <f t="shared" si="8"/>
        <v>0</v>
      </c>
      <c r="BK240" s="72">
        <f t="shared" si="8"/>
        <v>0</v>
      </c>
      <c r="BL240" s="72">
        <f t="shared" si="8"/>
        <v>0</v>
      </c>
      <c r="BM240" s="17">
        <v>0</v>
      </c>
      <c r="BN240" s="17">
        <v>0</v>
      </c>
      <c r="BO240" s="72">
        <f>SUM(BO235:BO239)</f>
        <v>0</v>
      </c>
      <c r="BP240" s="72">
        <f t="shared" ref="BP240:CV240" si="9">SUM(BP235:BP239)</f>
        <v>0</v>
      </c>
      <c r="BQ240" s="72">
        <f t="shared" si="9"/>
        <v>0</v>
      </c>
      <c r="BR240" s="72">
        <f t="shared" si="9"/>
        <v>0</v>
      </c>
      <c r="BS240" s="72">
        <f t="shared" si="9"/>
        <v>0</v>
      </c>
      <c r="BT240" s="72">
        <f t="shared" si="9"/>
        <v>0</v>
      </c>
      <c r="BU240" s="72">
        <f t="shared" si="9"/>
        <v>0</v>
      </c>
      <c r="BV240" s="72">
        <f t="shared" si="9"/>
        <v>0</v>
      </c>
      <c r="BW240" s="72">
        <f t="shared" si="9"/>
        <v>0</v>
      </c>
      <c r="BX240" s="72">
        <f t="shared" si="9"/>
        <v>0</v>
      </c>
      <c r="BY240" s="72">
        <f t="shared" si="9"/>
        <v>0</v>
      </c>
      <c r="BZ240" s="72">
        <f t="shared" si="9"/>
        <v>0</v>
      </c>
      <c r="CA240" s="72">
        <f t="shared" si="9"/>
        <v>0</v>
      </c>
      <c r="CB240" s="72">
        <f t="shared" si="9"/>
        <v>0</v>
      </c>
      <c r="CC240" s="72">
        <f t="shared" si="9"/>
        <v>0</v>
      </c>
      <c r="CD240" s="72">
        <f t="shared" si="9"/>
        <v>0</v>
      </c>
      <c r="CE240" s="72">
        <f t="shared" si="9"/>
        <v>0</v>
      </c>
      <c r="CF240" s="72">
        <f t="shared" si="9"/>
        <v>0</v>
      </c>
      <c r="CG240" s="72">
        <f t="shared" si="9"/>
        <v>0</v>
      </c>
      <c r="CH240" s="72">
        <f t="shared" si="9"/>
        <v>0</v>
      </c>
      <c r="CI240" s="72">
        <f t="shared" si="9"/>
        <v>0</v>
      </c>
      <c r="CJ240" s="72">
        <f>SUM(CJ235:CJ239)</f>
        <v>0</v>
      </c>
      <c r="CK240" s="72">
        <f t="shared" si="9"/>
        <v>0</v>
      </c>
      <c r="CL240" s="72">
        <f t="shared" si="9"/>
        <v>0</v>
      </c>
      <c r="CM240" s="72">
        <f t="shared" si="9"/>
        <v>0</v>
      </c>
      <c r="CN240" s="72">
        <f t="shared" si="9"/>
        <v>0</v>
      </c>
      <c r="CO240" s="72">
        <f t="shared" si="9"/>
        <v>0</v>
      </c>
      <c r="CP240" s="72">
        <f t="shared" si="9"/>
        <v>0</v>
      </c>
      <c r="CQ240" s="72">
        <f t="shared" si="9"/>
        <v>0</v>
      </c>
      <c r="CR240" s="72">
        <f t="shared" si="9"/>
        <v>0</v>
      </c>
      <c r="CS240" s="72">
        <f t="shared" si="9"/>
        <v>0</v>
      </c>
      <c r="CT240" s="72">
        <f t="shared" si="9"/>
        <v>0</v>
      </c>
      <c r="CU240" s="72">
        <f t="shared" si="9"/>
        <v>0</v>
      </c>
      <c r="CV240" s="72">
        <f t="shared" si="9"/>
        <v>0</v>
      </c>
      <c r="CW240" s="72"/>
      <c r="CX240" s="72"/>
      <c r="CY240" s="72"/>
      <c r="CZ240" s="72"/>
      <c r="DA240" s="72"/>
      <c r="DB240" s="72"/>
      <c r="DC240" s="72"/>
      <c r="DD240" s="72"/>
      <c r="DE240" s="72"/>
      <c r="DF240" s="72"/>
      <c r="DG240" s="72"/>
      <c r="DH240" s="72"/>
      <c r="DI240" s="72"/>
      <c r="DJ240" s="72"/>
      <c r="DK240" s="72"/>
      <c r="DL240" s="72"/>
      <c r="DM240" s="72"/>
      <c r="DN240" s="72"/>
      <c r="DO240" s="72"/>
      <c r="DP240" s="72"/>
      <c r="DQ240" s="72"/>
      <c r="DR240" s="72"/>
      <c r="DS240" s="72"/>
      <c r="DT240" s="72"/>
      <c r="DU240" s="72"/>
      <c r="DV240" s="72"/>
      <c r="DW240" s="72"/>
      <c r="DX240" s="72"/>
      <c r="DY240" s="72"/>
    </row>
    <row r="241" spans="2:129">
      <c r="B241" s="15" t="s">
        <v>78</v>
      </c>
      <c r="C241" s="15" t="s">
        <v>80</v>
      </c>
      <c r="D241" s="16"/>
      <c r="F241" s="17"/>
      <c r="H241" s="6"/>
      <c r="I241" s="56"/>
      <c r="J241" s="70"/>
      <c r="K241" s="73">
        <v>250</v>
      </c>
      <c r="L241" s="74">
        <v>10000</v>
      </c>
      <c r="M241" s="74"/>
      <c r="N241" s="74"/>
      <c r="P241" s="6"/>
      <c r="R241" s="6"/>
      <c r="T241" s="6"/>
      <c r="U241" s="6"/>
      <c r="V241" s="6"/>
      <c r="X241" s="6"/>
      <c r="Z241" s="6"/>
      <c r="AA241" s="6"/>
      <c r="AB241" s="6"/>
      <c r="AC241" s="6"/>
      <c r="AD241" s="6"/>
      <c r="AF241" s="6"/>
      <c r="AH241" s="6"/>
      <c r="AI241" s="6"/>
      <c r="AJ241" s="6"/>
      <c r="AL241" s="6"/>
      <c r="AN241" s="6"/>
      <c r="AO241" s="6"/>
      <c r="AP241" s="6"/>
      <c r="AR241" s="6"/>
      <c r="AT241" s="6"/>
      <c r="AV241" s="6"/>
      <c r="AX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L241" s="17"/>
      <c r="BM241" s="17">
        <v>0</v>
      </c>
      <c r="BN241" s="17">
        <v>0</v>
      </c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</row>
    <row r="242" spans="2:129">
      <c r="B242" s="15" t="s">
        <v>86</v>
      </c>
      <c r="C242" s="15" t="s">
        <v>80</v>
      </c>
      <c r="D242" s="16"/>
      <c r="F242" s="17"/>
      <c r="H242" s="6"/>
      <c r="I242" s="56"/>
      <c r="J242" s="70"/>
      <c r="L242" s="6"/>
      <c r="M242" s="6"/>
      <c r="N242" s="6"/>
      <c r="P242" s="6"/>
      <c r="R242" s="6"/>
      <c r="T242" s="6"/>
      <c r="U242" s="6"/>
      <c r="V242" s="6"/>
      <c r="X242" s="6"/>
      <c r="Z242" s="6"/>
      <c r="AA242" s="6"/>
      <c r="AB242" s="6"/>
      <c r="AC242" s="6"/>
      <c r="AD242" s="6"/>
      <c r="AF242" s="6"/>
      <c r="AH242" s="6"/>
      <c r="AI242" s="6"/>
      <c r="AJ242" s="6"/>
      <c r="AL242" s="6"/>
      <c r="AN242" s="6"/>
      <c r="AO242" s="6"/>
      <c r="AP242" s="6"/>
      <c r="AR242" s="6"/>
      <c r="AT242" s="6"/>
      <c r="AV242" s="6"/>
      <c r="AX242" s="6"/>
      <c r="AZ242" s="6"/>
      <c r="BA242" s="57">
        <v>1</v>
      </c>
      <c r="BB242" s="57">
        <v>7332.15</v>
      </c>
      <c r="BC242" s="57"/>
      <c r="BD242" s="57"/>
      <c r="BE242" s="6"/>
      <c r="BF242" s="6"/>
      <c r="BG242" s="6"/>
      <c r="BH242" s="6"/>
      <c r="BI242" s="6"/>
      <c r="BJ242" s="6"/>
      <c r="BL242" s="17"/>
      <c r="BM242" s="17">
        <v>0</v>
      </c>
      <c r="BN242" s="17">
        <v>0</v>
      </c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</row>
    <row r="243" spans="2:129">
      <c r="B243" s="15" t="s">
        <v>88</v>
      </c>
      <c r="C243" s="15" t="s">
        <v>80</v>
      </c>
      <c r="D243" s="16"/>
      <c r="F243" s="17"/>
      <c r="H243" s="6"/>
      <c r="I243" s="56"/>
      <c r="J243" s="70"/>
      <c r="L243" s="6"/>
      <c r="M243" s="6"/>
      <c r="N243" s="6"/>
      <c r="P243" s="6"/>
      <c r="R243" s="6"/>
      <c r="T243" s="6"/>
      <c r="U243" s="6"/>
      <c r="V243" s="6"/>
      <c r="X243" s="6"/>
      <c r="Z243" s="6"/>
      <c r="AA243" s="6"/>
      <c r="AB243" s="6"/>
      <c r="AC243" s="6"/>
      <c r="AD243" s="6"/>
      <c r="AF243" s="6"/>
      <c r="AH243" s="6"/>
      <c r="AI243" s="6"/>
      <c r="AJ243" s="6"/>
      <c r="AL243" s="6"/>
      <c r="AN243" s="6"/>
      <c r="AO243" s="57">
        <v>50</v>
      </c>
      <c r="AP243" s="57">
        <v>90</v>
      </c>
      <c r="AR243" s="6"/>
      <c r="AT243" s="6"/>
      <c r="AV243" s="6"/>
      <c r="AX243" s="6"/>
      <c r="AZ243" s="6"/>
      <c r="BA243" s="6"/>
      <c r="BB243" s="6"/>
      <c r="BC243" s="57">
        <v>12.5</v>
      </c>
      <c r="BD243" s="57">
        <v>5000</v>
      </c>
      <c r="BE243" s="6"/>
      <c r="BF243" s="6"/>
      <c r="BG243" s="6"/>
      <c r="BH243" s="6"/>
      <c r="BI243" s="57">
        <v>2124</v>
      </c>
      <c r="BJ243" s="57">
        <v>20880</v>
      </c>
      <c r="BL243" s="17"/>
      <c r="BM243" s="17">
        <v>836</v>
      </c>
      <c r="BN243" s="17">
        <v>14250</v>
      </c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</row>
    <row r="244" spans="2:129">
      <c r="B244" s="20" t="s">
        <v>91</v>
      </c>
      <c r="C244" s="15" t="s">
        <v>80</v>
      </c>
      <c r="D244" s="16"/>
      <c r="E244" s="57">
        <v>2627.57</v>
      </c>
      <c r="F244" s="57">
        <v>197067.75</v>
      </c>
      <c r="H244" s="6"/>
      <c r="J244" s="6"/>
      <c r="L244" s="6"/>
      <c r="M244" s="6"/>
      <c r="N244" s="6"/>
      <c r="P244" s="6"/>
      <c r="R244" s="6"/>
      <c r="T244" s="6"/>
      <c r="U244" s="6"/>
      <c r="V244" s="6"/>
      <c r="X244" s="6"/>
      <c r="Z244" s="6"/>
      <c r="AA244" s="6"/>
      <c r="AB244" s="6"/>
      <c r="AC244" s="6"/>
      <c r="AD244" s="6"/>
      <c r="AF244" s="6"/>
      <c r="AH244" s="6"/>
      <c r="AI244" s="6"/>
      <c r="AJ244" s="6"/>
      <c r="AL244" s="6"/>
      <c r="AN244" s="6"/>
      <c r="AO244" s="6"/>
      <c r="AP244" s="6"/>
      <c r="AR244" s="6"/>
      <c r="AT244" s="6"/>
      <c r="AV244" s="6"/>
      <c r="AX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L244" s="17"/>
      <c r="BM244" s="17">
        <v>0</v>
      </c>
      <c r="BN244" s="17">
        <v>0</v>
      </c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</row>
    <row r="245" spans="2:129">
      <c r="B245" s="20" t="s">
        <v>92</v>
      </c>
      <c r="C245" s="15" t="s">
        <v>80</v>
      </c>
      <c r="D245" s="16"/>
      <c r="F245" s="17"/>
      <c r="H245" s="6"/>
      <c r="J245" s="6"/>
      <c r="K245" s="6">
        <v>250</v>
      </c>
      <c r="L245" s="6">
        <v>10000</v>
      </c>
      <c r="M245" s="6"/>
      <c r="N245" s="6"/>
      <c r="P245" s="6"/>
      <c r="R245" s="6"/>
      <c r="T245" s="6"/>
      <c r="U245" s="6"/>
      <c r="V245" s="6"/>
      <c r="X245" s="6"/>
      <c r="Z245" s="6"/>
      <c r="AA245" s="6"/>
      <c r="AB245" s="6"/>
      <c r="AC245" s="6"/>
      <c r="AD245" s="6"/>
      <c r="AF245" s="6"/>
      <c r="AH245" s="6"/>
      <c r="AI245" s="6"/>
      <c r="AJ245" s="6"/>
      <c r="AL245" s="6"/>
      <c r="AN245" s="6"/>
      <c r="AO245" s="6"/>
      <c r="AP245" s="6"/>
      <c r="AR245" s="6"/>
      <c r="AT245" s="6"/>
      <c r="AV245" s="6"/>
      <c r="AX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L245" s="17"/>
      <c r="BM245" s="17">
        <v>0</v>
      </c>
      <c r="BN245" s="17">
        <v>0</v>
      </c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</row>
    <row r="246" spans="2:129">
      <c r="B246" s="15" t="s">
        <v>93</v>
      </c>
      <c r="C246" s="15" t="s">
        <v>80</v>
      </c>
      <c r="D246" s="16"/>
      <c r="F246" s="17"/>
      <c r="H246" s="6"/>
      <c r="J246" s="6"/>
      <c r="K246" s="6">
        <v>1182.75</v>
      </c>
      <c r="L246" s="6">
        <v>57310.1</v>
      </c>
      <c r="M246" s="6"/>
      <c r="N246" s="6"/>
      <c r="P246" s="6"/>
      <c r="R246" s="6"/>
      <c r="T246" s="6"/>
      <c r="U246" s="6"/>
      <c r="V246" s="6"/>
      <c r="X246" s="6"/>
      <c r="Z246" s="6"/>
      <c r="AA246" s="6"/>
      <c r="AB246" s="6"/>
      <c r="AC246" s="6"/>
      <c r="AD246" s="6"/>
      <c r="AF246" s="6"/>
      <c r="AH246" s="6"/>
      <c r="AI246" s="6"/>
      <c r="AJ246" s="6"/>
      <c r="AL246" s="6"/>
      <c r="AN246" s="6"/>
      <c r="AO246" s="6"/>
      <c r="AP246" s="6"/>
      <c r="AR246" s="6"/>
      <c r="AT246" s="6"/>
      <c r="AV246" s="6"/>
      <c r="AX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L246" s="17"/>
      <c r="BM246" s="17">
        <v>0</v>
      </c>
      <c r="BN246" s="17">
        <v>0</v>
      </c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</row>
    <row r="247" spans="2:129">
      <c r="B247" s="15" t="s">
        <v>94</v>
      </c>
      <c r="C247" s="15" t="s">
        <v>80</v>
      </c>
      <c r="D247" s="16"/>
      <c r="F247" s="17"/>
      <c r="H247" s="6"/>
      <c r="J247" s="6"/>
      <c r="K247" s="57">
        <v>228.9</v>
      </c>
      <c r="L247" s="57">
        <v>7310.1</v>
      </c>
      <c r="M247" s="57"/>
      <c r="N247" s="57"/>
      <c r="P247" s="6"/>
      <c r="R247" s="6"/>
      <c r="T247" s="6"/>
      <c r="U247" s="6"/>
      <c r="V247" s="6"/>
      <c r="X247" s="6"/>
      <c r="Z247" s="6"/>
      <c r="AA247" s="6"/>
      <c r="AB247" s="6"/>
      <c r="AC247" s="6"/>
      <c r="AD247" s="6"/>
      <c r="AF247" s="6"/>
      <c r="AH247" s="6"/>
      <c r="AI247" s="6"/>
      <c r="AJ247" s="6"/>
      <c r="AL247" s="6"/>
      <c r="AN247" s="6"/>
      <c r="AO247" s="6"/>
      <c r="AP247" s="6"/>
      <c r="AR247" s="6"/>
      <c r="AT247" s="6"/>
      <c r="AV247" s="6"/>
      <c r="AX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L247" s="17"/>
      <c r="BM247" s="17">
        <v>0</v>
      </c>
      <c r="BN247" s="17">
        <v>0</v>
      </c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</row>
    <row r="248" spans="2:129">
      <c r="B248" s="20" t="s">
        <v>96</v>
      </c>
      <c r="C248" s="15" t="s">
        <v>80</v>
      </c>
      <c r="D248" s="16"/>
      <c r="F248" s="17"/>
      <c r="H248" s="6"/>
      <c r="J248" s="6"/>
      <c r="L248" s="6"/>
      <c r="M248" s="6"/>
      <c r="N248" s="6"/>
      <c r="P248" s="6"/>
      <c r="R248" s="6"/>
      <c r="T248" s="6"/>
      <c r="U248" s="6"/>
      <c r="V248" s="6"/>
      <c r="X248" s="6"/>
      <c r="Z248" s="6"/>
      <c r="AA248" s="6"/>
      <c r="AB248" s="6"/>
      <c r="AC248" s="6"/>
      <c r="AD248" s="6"/>
      <c r="AF248" s="6"/>
      <c r="AH248" s="6"/>
      <c r="AI248" s="6"/>
      <c r="AJ248" s="6"/>
      <c r="AL248" s="6"/>
      <c r="AN248" s="6"/>
      <c r="AO248" s="6"/>
      <c r="AP248" s="6"/>
      <c r="AR248" s="6"/>
      <c r="AT248" s="6"/>
      <c r="AV248" s="6"/>
      <c r="AX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L248" s="17"/>
      <c r="BM248" s="17">
        <v>4002</v>
      </c>
      <c r="BN248" s="17">
        <v>14250</v>
      </c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</row>
    <row r="249" spans="2:129">
      <c r="B249" s="20" t="s">
        <v>97</v>
      </c>
      <c r="C249" s="15" t="s">
        <v>80</v>
      </c>
      <c r="D249" s="16"/>
      <c r="F249" s="17"/>
      <c r="H249" s="6"/>
      <c r="J249" s="6"/>
      <c r="L249" s="6"/>
      <c r="M249" s="57">
        <v>11.5</v>
      </c>
      <c r="N249" s="57">
        <v>115000</v>
      </c>
      <c r="P249" s="6"/>
      <c r="R249" s="6"/>
      <c r="T249" s="6"/>
      <c r="U249" s="6"/>
      <c r="V249" s="6"/>
      <c r="X249" s="6"/>
      <c r="Z249" s="6"/>
      <c r="AA249" s="6"/>
      <c r="AB249" s="6"/>
      <c r="AC249" s="6"/>
      <c r="AD249" s="6"/>
      <c r="AF249" s="6"/>
      <c r="AH249" s="6"/>
      <c r="AI249" s="6"/>
      <c r="AJ249" s="6"/>
      <c r="AL249" s="6"/>
      <c r="AN249" s="6"/>
      <c r="AO249" s="6"/>
      <c r="AP249" s="6"/>
      <c r="AR249" s="6"/>
      <c r="AT249" s="6"/>
      <c r="AV249" s="6"/>
      <c r="AX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L249" s="17"/>
      <c r="BM249" s="17">
        <v>0</v>
      </c>
      <c r="BN249" s="17">
        <v>0</v>
      </c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</row>
    <row r="250" spans="2:129" s="51" customFormat="1">
      <c r="B250" s="127" t="s">
        <v>380</v>
      </c>
      <c r="C250" s="46"/>
      <c r="D250" s="47"/>
      <c r="E250" s="75">
        <f t="shared" ref="E250:AJ250" si="10">SUM(E241:E249)</f>
        <v>2627.57</v>
      </c>
      <c r="F250" s="75">
        <f t="shared" si="10"/>
        <v>197067.75</v>
      </c>
      <c r="G250" s="75">
        <f t="shared" si="10"/>
        <v>0</v>
      </c>
      <c r="H250" s="75">
        <f t="shared" si="10"/>
        <v>0</v>
      </c>
      <c r="I250" s="75">
        <f t="shared" si="10"/>
        <v>0</v>
      </c>
      <c r="J250" s="75">
        <f t="shared" si="10"/>
        <v>0</v>
      </c>
      <c r="K250" s="75">
        <f t="shared" si="10"/>
        <v>1911.65</v>
      </c>
      <c r="L250" s="75">
        <f t="shared" si="10"/>
        <v>84620.200000000012</v>
      </c>
      <c r="M250" s="75">
        <f t="shared" si="10"/>
        <v>11.5</v>
      </c>
      <c r="N250" s="75">
        <f t="shared" si="10"/>
        <v>115000</v>
      </c>
      <c r="O250" s="75">
        <f t="shared" si="10"/>
        <v>0</v>
      </c>
      <c r="P250" s="75">
        <f t="shared" si="10"/>
        <v>0</v>
      </c>
      <c r="Q250" s="75">
        <f t="shared" si="10"/>
        <v>0</v>
      </c>
      <c r="R250" s="75">
        <f t="shared" si="10"/>
        <v>0</v>
      </c>
      <c r="S250" s="75">
        <f t="shared" si="10"/>
        <v>0</v>
      </c>
      <c r="T250" s="75">
        <f t="shared" si="10"/>
        <v>0</v>
      </c>
      <c r="U250" s="75">
        <f t="shared" si="10"/>
        <v>0</v>
      </c>
      <c r="V250" s="75">
        <f t="shared" si="10"/>
        <v>0</v>
      </c>
      <c r="W250" s="75">
        <f t="shared" si="10"/>
        <v>0</v>
      </c>
      <c r="X250" s="75">
        <f t="shared" si="10"/>
        <v>0</v>
      </c>
      <c r="Y250" s="75">
        <f t="shared" si="10"/>
        <v>0</v>
      </c>
      <c r="Z250" s="75">
        <f t="shared" si="10"/>
        <v>0</v>
      </c>
      <c r="AA250" s="75">
        <f t="shared" si="10"/>
        <v>0</v>
      </c>
      <c r="AB250" s="75">
        <f t="shared" si="10"/>
        <v>0</v>
      </c>
      <c r="AC250" s="75">
        <f t="shared" si="10"/>
        <v>0</v>
      </c>
      <c r="AD250" s="75">
        <f t="shared" si="10"/>
        <v>0</v>
      </c>
      <c r="AE250" s="75">
        <f t="shared" si="10"/>
        <v>0</v>
      </c>
      <c r="AF250" s="75">
        <f t="shared" si="10"/>
        <v>0</v>
      </c>
      <c r="AG250" s="75">
        <f t="shared" si="10"/>
        <v>0</v>
      </c>
      <c r="AH250" s="75">
        <f t="shared" si="10"/>
        <v>0</v>
      </c>
      <c r="AI250" s="75">
        <f t="shared" si="10"/>
        <v>0</v>
      </c>
      <c r="AJ250" s="75">
        <f t="shared" si="10"/>
        <v>0</v>
      </c>
      <c r="AK250" s="75">
        <f t="shared" ref="AK250:BL250" si="11">SUM(AK241:AK249)</f>
        <v>0</v>
      </c>
      <c r="AL250" s="75">
        <f t="shared" si="11"/>
        <v>0</v>
      </c>
      <c r="AM250" s="75">
        <f t="shared" si="11"/>
        <v>0</v>
      </c>
      <c r="AN250" s="75">
        <f t="shared" si="11"/>
        <v>0</v>
      </c>
      <c r="AO250" s="75">
        <f t="shared" si="11"/>
        <v>50</v>
      </c>
      <c r="AP250" s="75">
        <f t="shared" si="11"/>
        <v>90</v>
      </c>
      <c r="AQ250" s="75">
        <f t="shared" si="11"/>
        <v>0</v>
      </c>
      <c r="AR250" s="75">
        <f t="shared" si="11"/>
        <v>0</v>
      </c>
      <c r="AS250" s="75">
        <f t="shared" si="11"/>
        <v>0</v>
      </c>
      <c r="AT250" s="75">
        <f t="shared" si="11"/>
        <v>0</v>
      </c>
      <c r="AU250" s="75">
        <f t="shared" si="11"/>
        <v>0</v>
      </c>
      <c r="AV250" s="75">
        <f t="shared" si="11"/>
        <v>0</v>
      </c>
      <c r="AW250" s="75">
        <f t="shared" si="11"/>
        <v>0</v>
      </c>
      <c r="AX250" s="75">
        <f t="shared" si="11"/>
        <v>0</v>
      </c>
      <c r="AY250" s="75">
        <f t="shared" si="11"/>
        <v>0</v>
      </c>
      <c r="AZ250" s="75">
        <f t="shared" si="11"/>
        <v>0</v>
      </c>
      <c r="BA250" s="75">
        <f t="shared" si="11"/>
        <v>1</v>
      </c>
      <c r="BB250" s="75">
        <f t="shared" si="11"/>
        <v>7332.15</v>
      </c>
      <c r="BC250" s="75">
        <f t="shared" si="11"/>
        <v>12.5</v>
      </c>
      <c r="BD250" s="75">
        <f t="shared" si="11"/>
        <v>5000</v>
      </c>
      <c r="BE250" s="75">
        <f t="shared" si="11"/>
        <v>0</v>
      </c>
      <c r="BF250" s="75">
        <f t="shared" si="11"/>
        <v>0</v>
      </c>
      <c r="BG250" s="75">
        <f t="shared" si="11"/>
        <v>0</v>
      </c>
      <c r="BH250" s="75">
        <f t="shared" si="11"/>
        <v>0</v>
      </c>
      <c r="BI250" s="75">
        <f t="shared" si="11"/>
        <v>2124</v>
      </c>
      <c r="BJ250" s="75">
        <f t="shared" si="11"/>
        <v>20880</v>
      </c>
      <c r="BK250" s="75">
        <f t="shared" si="11"/>
        <v>0</v>
      </c>
      <c r="BL250" s="75">
        <f t="shared" si="11"/>
        <v>0</v>
      </c>
      <c r="BM250" s="17">
        <v>4838</v>
      </c>
      <c r="BN250" s="17">
        <v>28500</v>
      </c>
      <c r="BO250" s="75">
        <f t="shared" ref="BO250:CV250" si="12">SUM(BO241:BO249)</f>
        <v>0</v>
      </c>
      <c r="BP250" s="75">
        <f t="shared" si="12"/>
        <v>0</v>
      </c>
      <c r="BQ250" s="75">
        <f t="shared" si="12"/>
        <v>0</v>
      </c>
      <c r="BR250" s="75">
        <f t="shared" si="12"/>
        <v>0</v>
      </c>
      <c r="BS250" s="75">
        <f t="shared" si="12"/>
        <v>0</v>
      </c>
      <c r="BT250" s="75">
        <f t="shared" si="12"/>
        <v>0</v>
      </c>
      <c r="BU250" s="75">
        <f t="shared" si="12"/>
        <v>0</v>
      </c>
      <c r="BV250" s="75">
        <f t="shared" si="12"/>
        <v>0</v>
      </c>
      <c r="BW250" s="75">
        <f t="shared" si="12"/>
        <v>0</v>
      </c>
      <c r="BX250" s="75">
        <f t="shared" si="12"/>
        <v>0</v>
      </c>
      <c r="BY250" s="75">
        <f t="shared" si="12"/>
        <v>0</v>
      </c>
      <c r="BZ250" s="75">
        <f t="shared" si="12"/>
        <v>0</v>
      </c>
      <c r="CA250" s="75">
        <f t="shared" si="12"/>
        <v>0</v>
      </c>
      <c r="CB250" s="75">
        <f t="shared" si="12"/>
        <v>0</v>
      </c>
      <c r="CC250" s="75">
        <f t="shared" si="12"/>
        <v>0</v>
      </c>
      <c r="CD250" s="75">
        <f t="shared" si="12"/>
        <v>0</v>
      </c>
      <c r="CE250" s="75">
        <f t="shared" si="12"/>
        <v>0</v>
      </c>
      <c r="CF250" s="75">
        <f t="shared" si="12"/>
        <v>0</v>
      </c>
      <c r="CG250" s="75">
        <f t="shared" si="12"/>
        <v>0</v>
      </c>
      <c r="CH250" s="75">
        <f t="shared" si="12"/>
        <v>0</v>
      </c>
      <c r="CI250" s="75">
        <f t="shared" si="12"/>
        <v>0</v>
      </c>
      <c r="CJ250" s="75">
        <f t="shared" si="12"/>
        <v>0</v>
      </c>
      <c r="CK250" s="75">
        <f t="shared" si="12"/>
        <v>0</v>
      </c>
      <c r="CL250" s="75">
        <f t="shared" si="12"/>
        <v>0</v>
      </c>
      <c r="CM250" s="75">
        <f t="shared" si="12"/>
        <v>0</v>
      </c>
      <c r="CN250" s="75">
        <f t="shared" si="12"/>
        <v>0</v>
      </c>
      <c r="CO250" s="75">
        <f t="shared" si="12"/>
        <v>0</v>
      </c>
      <c r="CP250" s="75">
        <f t="shared" si="12"/>
        <v>0</v>
      </c>
      <c r="CQ250" s="75">
        <f t="shared" si="12"/>
        <v>0</v>
      </c>
      <c r="CR250" s="75">
        <f t="shared" si="12"/>
        <v>0</v>
      </c>
      <c r="CS250" s="75">
        <f t="shared" si="12"/>
        <v>0</v>
      </c>
      <c r="CT250" s="75">
        <f t="shared" si="12"/>
        <v>0</v>
      </c>
      <c r="CU250" s="75">
        <f t="shared" si="12"/>
        <v>0</v>
      </c>
      <c r="CV250" s="75">
        <f t="shared" si="12"/>
        <v>0</v>
      </c>
      <c r="CW250" s="128"/>
      <c r="CX250" s="128"/>
      <c r="CY250" s="128"/>
      <c r="CZ250" s="128"/>
      <c r="DA250" s="128"/>
      <c r="DB250" s="128"/>
      <c r="DC250" s="128"/>
      <c r="DD250" s="128"/>
      <c r="DE250" s="128"/>
      <c r="DF250" s="128"/>
      <c r="DG250" s="128"/>
      <c r="DH250" s="128"/>
      <c r="DI250" s="128"/>
      <c r="DJ250" s="128"/>
      <c r="DK250" s="128"/>
      <c r="DL250" s="128"/>
      <c r="DM250" s="128"/>
      <c r="DN250" s="128"/>
      <c r="DO250" s="128"/>
      <c r="DP250" s="128"/>
      <c r="DQ250" s="128"/>
      <c r="DR250" s="128"/>
      <c r="DS250" s="128"/>
      <c r="DT250" s="128"/>
      <c r="DU250" s="128"/>
      <c r="DV250" s="128"/>
      <c r="DW250" s="128"/>
      <c r="DX250" s="128"/>
      <c r="DY250" s="128"/>
    </row>
    <row r="251" spans="2:129">
      <c r="B251" s="20" t="s">
        <v>104</v>
      </c>
      <c r="C251" s="15" t="s">
        <v>105</v>
      </c>
      <c r="D251" s="16"/>
      <c r="F251" s="17"/>
      <c r="H251" s="6"/>
      <c r="J251" s="6"/>
      <c r="K251" s="58">
        <v>1000</v>
      </c>
      <c r="L251" s="59">
        <v>40000</v>
      </c>
      <c r="M251" s="57"/>
      <c r="N251" s="57"/>
      <c r="P251" s="6"/>
      <c r="R251" s="6"/>
      <c r="T251" s="6"/>
      <c r="U251" s="6"/>
      <c r="V251" s="6"/>
      <c r="X251" s="6"/>
      <c r="Z251" s="6"/>
      <c r="AA251" s="6"/>
      <c r="AB251" s="6"/>
      <c r="AC251" s="6"/>
      <c r="AD251" s="6"/>
      <c r="AF251" s="6"/>
      <c r="AH251" s="6"/>
      <c r="AI251" s="6"/>
      <c r="AJ251" s="6"/>
      <c r="AL251" s="6"/>
      <c r="AN251" s="6"/>
      <c r="AO251" s="6"/>
      <c r="AP251" s="6"/>
      <c r="AR251" s="6"/>
      <c r="AT251" s="6"/>
      <c r="AV251" s="6"/>
      <c r="AX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L251" s="17"/>
      <c r="BM251" s="17">
        <v>0</v>
      </c>
      <c r="BN251" s="17">
        <v>0</v>
      </c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</row>
    <row r="252" spans="2:129">
      <c r="B252" s="23" t="s">
        <v>106</v>
      </c>
      <c r="C252" s="15" t="s">
        <v>105</v>
      </c>
      <c r="D252" s="16"/>
      <c r="F252" s="17"/>
      <c r="H252" s="6"/>
      <c r="J252" s="6"/>
      <c r="K252" s="58">
        <v>250</v>
      </c>
      <c r="L252" s="59">
        <v>10000</v>
      </c>
      <c r="M252" s="57"/>
      <c r="N252" s="57"/>
      <c r="P252" s="6"/>
      <c r="R252" s="6"/>
      <c r="T252" s="6"/>
      <c r="U252" s="6"/>
      <c r="V252" s="6"/>
      <c r="X252" s="6"/>
      <c r="Z252" s="6"/>
      <c r="AA252" s="6"/>
      <c r="AB252" s="6"/>
      <c r="AC252" s="6"/>
      <c r="AD252" s="6"/>
      <c r="AF252" s="6"/>
      <c r="AH252" s="6"/>
      <c r="AI252" s="6"/>
      <c r="AJ252" s="6"/>
      <c r="AL252" s="6"/>
      <c r="AN252" s="6"/>
      <c r="AO252" s="6"/>
      <c r="AP252" s="6"/>
      <c r="AR252" s="6"/>
      <c r="AT252" s="6"/>
      <c r="AV252" s="6"/>
      <c r="AX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L252" s="17"/>
      <c r="BM252" s="17">
        <v>0</v>
      </c>
      <c r="BN252" s="17">
        <v>0</v>
      </c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</row>
    <row r="253" spans="2:129">
      <c r="B253" s="24" t="s">
        <v>107</v>
      </c>
      <c r="C253" s="15" t="s">
        <v>105</v>
      </c>
      <c r="D253" s="16"/>
      <c r="F253" s="17"/>
      <c r="H253" s="6"/>
      <c r="I253" s="58">
        <v>400</v>
      </c>
      <c r="J253" s="76">
        <v>50000</v>
      </c>
      <c r="K253" s="58">
        <v>1600</v>
      </c>
      <c r="L253" s="59">
        <v>98000</v>
      </c>
      <c r="M253" s="57"/>
      <c r="N253" s="57"/>
      <c r="P253" s="6"/>
      <c r="R253" s="6"/>
      <c r="T253" s="6"/>
      <c r="U253" s="6"/>
      <c r="V253" s="6"/>
      <c r="X253" s="6"/>
      <c r="Z253" s="6"/>
      <c r="AA253" s="6"/>
      <c r="AB253" s="6"/>
      <c r="AC253" s="6"/>
      <c r="AD253" s="6"/>
      <c r="AF253" s="6"/>
      <c r="AH253" s="6"/>
      <c r="AI253" s="6"/>
      <c r="AJ253" s="6"/>
      <c r="AL253" s="6"/>
      <c r="AN253" s="6"/>
      <c r="AO253" s="6"/>
      <c r="AP253" s="6"/>
      <c r="AR253" s="6"/>
      <c r="AT253" s="6"/>
      <c r="AV253" s="6"/>
      <c r="AX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L253" s="17"/>
      <c r="BM253" s="17">
        <v>0</v>
      </c>
      <c r="BN253" s="17">
        <v>0</v>
      </c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</row>
    <row r="254" spans="2:129">
      <c r="B254" s="25" t="s">
        <v>108</v>
      </c>
      <c r="C254" s="15" t="s">
        <v>105</v>
      </c>
      <c r="D254" s="16"/>
      <c r="F254" s="17"/>
      <c r="H254" s="6"/>
      <c r="I254" s="58">
        <v>2500</v>
      </c>
      <c r="J254" s="59">
        <v>100000</v>
      </c>
      <c r="K254" s="58">
        <v>1200</v>
      </c>
      <c r="L254" s="76">
        <v>60000</v>
      </c>
      <c r="M254" s="57"/>
      <c r="N254" s="57"/>
      <c r="P254" s="6"/>
      <c r="R254" s="6"/>
      <c r="T254" s="6"/>
      <c r="U254" s="6"/>
      <c r="V254" s="6"/>
      <c r="X254" s="6"/>
      <c r="Z254" s="6"/>
      <c r="AA254" s="6"/>
      <c r="AB254" s="6"/>
      <c r="AC254" s="6"/>
      <c r="AD254" s="6"/>
      <c r="AF254" s="6"/>
      <c r="AH254" s="6"/>
      <c r="AI254" s="6"/>
      <c r="AJ254" s="6"/>
      <c r="AL254" s="6"/>
      <c r="AN254" s="6"/>
      <c r="AO254" s="6"/>
      <c r="AP254" s="6"/>
      <c r="AR254" s="6"/>
      <c r="AT254" s="6"/>
      <c r="AV254" s="6"/>
      <c r="AX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L254" s="17"/>
      <c r="BM254" s="17">
        <v>0</v>
      </c>
      <c r="BN254" s="17">
        <v>0</v>
      </c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</row>
    <row r="255" spans="2:129">
      <c r="B255" s="25" t="s">
        <v>109</v>
      </c>
      <c r="C255" s="15" t="s">
        <v>105</v>
      </c>
      <c r="D255" s="16"/>
      <c r="F255" s="17"/>
      <c r="H255" s="6"/>
      <c r="J255" s="6"/>
      <c r="K255" s="6">
        <v>1500</v>
      </c>
      <c r="L255" s="6">
        <v>70000</v>
      </c>
      <c r="M255" s="57"/>
      <c r="N255" s="57"/>
      <c r="P255" s="6"/>
      <c r="R255" s="6"/>
      <c r="T255" s="6"/>
      <c r="U255" s="6"/>
      <c r="V255" s="6"/>
      <c r="X255" s="6"/>
      <c r="Z255" s="6"/>
      <c r="AA255" s="6"/>
      <c r="AB255" s="6"/>
      <c r="AC255" s="6"/>
      <c r="AD255" s="6"/>
      <c r="AF255" s="6"/>
      <c r="AH255" s="6"/>
      <c r="AI255" s="6"/>
      <c r="AJ255" s="6"/>
      <c r="AL255" s="6"/>
      <c r="AN255" s="6"/>
      <c r="AO255" s="6"/>
      <c r="AP255" s="6"/>
      <c r="AR255" s="6"/>
      <c r="AT255" s="6"/>
      <c r="AV255" s="6"/>
      <c r="AX255" s="6"/>
      <c r="AZ255" s="6"/>
      <c r="BA255" s="6"/>
      <c r="BB255" s="6"/>
      <c r="BC255" s="6"/>
      <c r="BD255" s="6"/>
      <c r="BE255" s="6"/>
      <c r="BF255" s="6"/>
      <c r="BG255" s="6"/>
      <c r="BH255" s="6"/>
      <c r="BI255" s="6"/>
      <c r="BJ255" s="6"/>
      <c r="BL255" s="17"/>
      <c r="BM255" s="17">
        <v>0</v>
      </c>
      <c r="BN255" s="17">
        <v>0</v>
      </c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</row>
    <row r="256" spans="2:129">
      <c r="B256" s="21" t="s">
        <v>110</v>
      </c>
      <c r="C256" s="15" t="s">
        <v>105</v>
      </c>
      <c r="D256" s="16"/>
      <c r="F256" s="17"/>
      <c r="H256" s="6"/>
      <c r="J256" s="6"/>
      <c r="L256" s="76">
        <v>50161.25</v>
      </c>
      <c r="M256" s="57"/>
      <c r="N256" s="57"/>
      <c r="P256" s="6"/>
      <c r="R256" s="6"/>
      <c r="T256" s="6"/>
      <c r="U256" s="6"/>
      <c r="V256" s="6"/>
      <c r="X256" s="6"/>
      <c r="Z256" s="6"/>
      <c r="AA256" s="6"/>
      <c r="AB256" s="6"/>
      <c r="AC256" s="6"/>
      <c r="AD256" s="6"/>
      <c r="AF256" s="6"/>
      <c r="AH256" s="6"/>
      <c r="AI256" s="6"/>
      <c r="AJ256" s="6"/>
      <c r="AL256" s="6"/>
      <c r="AN256" s="6"/>
      <c r="AO256" s="6"/>
      <c r="AP256" s="6"/>
      <c r="AR256" s="6"/>
      <c r="AT256" s="6"/>
      <c r="AV256" s="6"/>
      <c r="AX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L256" s="17"/>
      <c r="BM256" s="17">
        <v>0</v>
      </c>
      <c r="BN256" s="17">
        <v>0</v>
      </c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</row>
    <row r="257" spans="2:129" ht="29">
      <c r="B257" s="20" t="s">
        <v>111</v>
      </c>
      <c r="C257" s="15" t="s">
        <v>105</v>
      </c>
      <c r="D257" s="16"/>
      <c r="F257" s="17"/>
      <c r="H257" s="6"/>
      <c r="J257" s="6"/>
      <c r="K257" s="77">
        <v>1000</v>
      </c>
      <c r="L257" s="76">
        <v>50000</v>
      </c>
      <c r="M257" s="57"/>
      <c r="N257" s="57"/>
      <c r="P257" s="6"/>
      <c r="R257" s="6"/>
      <c r="T257" s="6"/>
      <c r="U257" s="6"/>
      <c r="V257" s="6"/>
      <c r="X257" s="6"/>
      <c r="Z257" s="6"/>
      <c r="AA257" s="6"/>
      <c r="AB257" s="6"/>
      <c r="AC257" s="6"/>
      <c r="AD257" s="6"/>
      <c r="AF257" s="6"/>
      <c r="AH257" s="6"/>
      <c r="AI257" s="6"/>
      <c r="AJ257" s="6"/>
      <c r="AL257" s="6"/>
      <c r="AN257" s="6"/>
      <c r="AO257" s="6"/>
      <c r="AP257" s="6"/>
      <c r="AR257" s="6"/>
      <c r="AT257" s="6"/>
      <c r="AV257" s="6"/>
      <c r="AX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L257" s="17"/>
      <c r="BM257" s="17">
        <v>0</v>
      </c>
      <c r="BN257" s="17">
        <v>0</v>
      </c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</row>
    <row r="258" spans="2:129">
      <c r="B258" s="25" t="s">
        <v>112</v>
      </c>
      <c r="C258" s="15" t="s">
        <v>105</v>
      </c>
      <c r="D258" s="16"/>
      <c r="F258" s="17"/>
      <c r="H258" s="6"/>
      <c r="J258" s="6"/>
      <c r="K258" s="58">
        <v>1000</v>
      </c>
      <c r="L258" s="76">
        <v>50000</v>
      </c>
      <c r="M258" s="57"/>
      <c r="N258" s="57"/>
      <c r="P258" s="6"/>
      <c r="R258" s="6"/>
      <c r="T258" s="6"/>
      <c r="U258" s="6"/>
      <c r="V258" s="6"/>
      <c r="X258" s="6"/>
      <c r="Z258" s="6"/>
      <c r="AA258" s="6"/>
      <c r="AB258" s="6"/>
      <c r="AC258" s="6"/>
      <c r="AD258" s="6"/>
      <c r="AF258" s="6"/>
      <c r="AH258" s="6"/>
      <c r="AI258" s="6"/>
      <c r="AJ258" s="6"/>
      <c r="AL258" s="6"/>
      <c r="AN258" s="6"/>
      <c r="AO258" s="6"/>
      <c r="AP258" s="6"/>
      <c r="AR258" s="6"/>
      <c r="AT258" s="6"/>
      <c r="AV258" s="6"/>
      <c r="AX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L258" s="17"/>
      <c r="BM258" s="17">
        <v>0</v>
      </c>
      <c r="BN258" s="17">
        <v>0</v>
      </c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</row>
    <row r="259" spans="2:129">
      <c r="B259" s="25" t="s">
        <v>113</v>
      </c>
      <c r="C259" s="15" t="s">
        <v>105</v>
      </c>
      <c r="D259" s="16"/>
      <c r="F259" s="17"/>
      <c r="H259" s="6"/>
      <c r="J259" s="6"/>
      <c r="K259" s="58">
        <v>224</v>
      </c>
      <c r="L259" s="76">
        <v>11200</v>
      </c>
      <c r="M259" s="57"/>
      <c r="N259" s="57"/>
      <c r="P259" s="6"/>
      <c r="R259" s="6"/>
      <c r="T259" s="6"/>
      <c r="U259" s="6"/>
      <c r="V259" s="6"/>
      <c r="X259" s="6"/>
      <c r="Z259" s="6"/>
      <c r="AA259" s="6"/>
      <c r="AB259" s="6"/>
      <c r="AC259" s="6"/>
      <c r="AD259" s="6"/>
      <c r="AF259" s="6"/>
      <c r="AH259" s="6"/>
      <c r="AI259" s="6"/>
      <c r="AJ259" s="6"/>
      <c r="AL259" s="6"/>
      <c r="AN259" s="6"/>
      <c r="AO259" s="6"/>
      <c r="AP259" s="6"/>
      <c r="AR259" s="6"/>
      <c r="AT259" s="6"/>
      <c r="AV259" s="6"/>
      <c r="AX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L259" s="17"/>
      <c r="BM259" s="17">
        <v>0</v>
      </c>
      <c r="BN259" s="17">
        <v>0</v>
      </c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</row>
    <row r="260" spans="2:129">
      <c r="B260" s="25" t="s">
        <v>115</v>
      </c>
      <c r="C260" s="15" t="s">
        <v>105</v>
      </c>
      <c r="D260" s="16"/>
      <c r="F260" s="17"/>
      <c r="H260" s="6"/>
      <c r="J260" s="6"/>
      <c r="K260" s="58">
        <v>750</v>
      </c>
      <c r="L260" s="59">
        <v>30000</v>
      </c>
      <c r="M260" s="57"/>
      <c r="N260" s="57"/>
      <c r="P260" s="6"/>
      <c r="R260" s="6"/>
      <c r="T260" s="6"/>
      <c r="U260" s="6"/>
      <c r="V260" s="6"/>
      <c r="X260" s="6"/>
      <c r="Z260" s="6"/>
      <c r="AA260" s="6"/>
      <c r="AB260" s="6"/>
      <c r="AC260" s="6"/>
      <c r="AD260" s="6"/>
      <c r="AF260" s="6"/>
      <c r="AH260" s="6"/>
      <c r="AI260" s="6"/>
      <c r="AJ260" s="6"/>
      <c r="AL260" s="6"/>
      <c r="AN260" s="6"/>
      <c r="AO260" s="6"/>
      <c r="AP260" s="6"/>
      <c r="AR260" s="6"/>
      <c r="AT260" s="6"/>
      <c r="AV260" s="6"/>
      <c r="AX260" s="6"/>
      <c r="AZ260" s="6"/>
      <c r="BA260" s="6"/>
      <c r="BB260" s="6"/>
      <c r="BC260" s="6"/>
      <c r="BD260" s="6"/>
      <c r="BE260" s="6"/>
      <c r="BF260" s="6"/>
      <c r="BG260" s="6"/>
      <c r="BH260" s="6"/>
      <c r="BI260" s="6"/>
      <c r="BJ260" s="6"/>
      <c r="BL260" s="17"/>
      <c r="BM260" s="17">
        <v>0</v>
      </c>
      <c r="BN260" s="17">
        <v>0</v>
      </c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</row>
    <row r="261" spans="2:129">
      <c r="B261" s="25" t="s">
        <v>116</v>
      </c>
      <c r="C261" s="15" t="s">
        <v>105</v>
      </c>
      <c r="D261" s="16"/>
      <c r="F261" s="17"/>
      <c r="H261" s="6"/>
      <c r="J261" s="6"/>
      <c r="K261" s="58">
        <v>2375</v>
      </c>
      <c r="L261" s="59">
        <v>95000</v>
      </c>
      <c r="M261" s="57"/>
      <c r="N261" s="57"/>
      <c r="P261" s="6"/>
      <c r="R261" s="6"/>
      <c r="T261" s="6"/>
      <c r="U261" s="6"/>
      <c r="V261" s="6"/>
      <c r="X261" s="6"/>
      <c r="Z261" s="6"/>
      <c r="AA261" s="6"/>
      <c r="AB261" s="6"/>
      <c r="AC261" s="6"/>
      <c r="AD261" s="6"/>
      <c r="AF261" s="6"/>
      <c r="AH261" s="6"/>
      <c r="AI261" s="6"/>
      <c r="AJ261" s="6"/>
      <c r="AL261" s="6"/>
      <c r="AN261" s="6"/>
      <c r="AO261" s="6"/>
      <c r="AP261" s="6"/>
      <c r="AR261" s="6"/>
      <c r="AT261" s="6"/>
      <c r="AV261" s="6"/>
      <c r="AX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L261" s="17"/>
      <c r="BM261" s="17">
        <v>0</v>
      </c>
      <c r="BN261" s="17">
        <v>0</v>
      </c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</row>
    <row r="262" spans="2:129">
      <c r="B262" s="25" t="s">
        <v>118</v>
      </c>
      <c r="C262" s="15" t="s">
        <v>105</v>
      </c>
      <c r="D262" s="16"/>
      <c r="F262" s="17"/>
      <c r="H262" s="6"/>
      <c r="J262" s="6"/>
      <c r="K262" s="77">
        <v>400</v>
      </c>
      <c r="L262" s="76">
        <v>20000</v>
      </c>
      <c r="M262" s="57"/>
      <c r="N262" s="57"/>
      <c r="P262" s="6"/>
      <c r="R262" s="6"/>
      <c r="T262" s="6"/>
      <c r="U262" s="6"/>
      <c r="V262" s="6"/>
      <c r="X262" s="6"/>
      <c r="Z262" s="6"/>
      <c r="AA262" s="6"/>
      <c r="AB262" s="6"/>
      <c r="AC262" s="6"/>
      <c r="AD262" s="6"/>
      <c r="AF262" s="6"/>
      <c r="AH262" s="6"/>
      <c r="AI262" s="6"/>
      <c r="AJ262" s="6"/>
      <c r="AL262" s="6"/>
      <c r="AN262" s="6"/>
      <c r="AO262" s="6"/>
      <c r="AP262" s="6"/>
      <c r="AR262" s="6"/>
      <c r="AT262" s="6"/>
      <c r="AV262" s="6"/>
      <c r="AX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L262" s="17"/>
      <c r="BM262" s="17">
        <v>0</v>
      </c>
      <c r="BN262" s="17">
        <v>0</v>
      </c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</row>
    <row r="263" spans="2:129">
      <c r="B263" s="25" t="s">
        <v>119</v>
      </c>
      <c r="C263" s="15" t="s">
        <v>105</v>
      </c>
      <c r="D263" s="16"/>
      <c r="F263" s="17"/>
      <c r="H263" s="6"/>
      <c r="J263" s="6"/>
      <c r="K263" s="77">
        <v>1000</v>
      </c>
      <c r="L263" s="76">
        <v>50000</v>
      </c>
      <c r="M263" s="57"/>
      <c r="N263" s="57"/>
      <c r="P263" s="6"/>
      <c r="R263" s="6"/>
      <c r="T263" s="6"/>
      <c r="U263" s="6"/>
      <c r="V263" s="6"/>
      <c r="X263" s="6"/>
      <c r="Z263" s="6"/>
      <c r="AA263" s="6"/>
      <c r="AB263" s="6"/>
      <c r="AC263" s="6"/>
      <c r="AD263" s="6"/>
      <c r="AF263" s="6"/>
      <c r="AH263" s="6"/>
      <c r="AI263" s="6"/>
      <c r="AJ263" s="6"/>
      <c r="AL263" s="6"/>
      <c r="AN263" s="6"/>
      <c r="AO263" s="6"/>
      <c r="AP263" s="6"/>
      <c r="AR263" s="6"/>
      <c r="AT263" s="6"/>
      <c r="AV263" s="6"/>
      <c r="AX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L263" s="17"/>
      <c r="BM263" s="17">
        <v>0</v>
      </c>
      <c r="BN263" s="17">
        <v>0</v>
      </c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</row>
    <row r="264" spans="2:129">
      <c r="B264" s="25" t="s">
        <v>120</v>
      </c>
      <c r="C264" s="15" t="s">
        <v>105</v>
      </c>
      <c r="D264" s="16"/>
      <c r="F264" s="17"/>
      <c r="H264" s="6"/>
      <c r="J264" s="6"/>
      <c r="K264" s="77">
        <v>50000</v>
      </c>
      <c r="L264" s="76">
        <v>2000000</v>
      </c>
      <c r="M264" s="57"/>
      <c r="N264" s="57"/>
      <c r="P264" s="6"/>
      <c r="R264" s="6"/>
      <c r="T264" s="6"/>
      <c r="U264" s="6"/>
      <c r="V264" s="6"/>
      <c r="X264" s="6"/>
      <c r="Z264" s="6"/>
      <c r="AA264" s="6"/>
      <c r="AB264" s="6"/>
      <c r="AC264" s="6"/>
      <c r="AD264" s="6"/>
      <c r="AF264" s="6"/>
      <c r="AH264" s="6"/>
      <c r="AI264" s="6"/>
      <c r="AJ264" s="6"/>
      <c r="AL264" s="6"/>
      <c r="AN264" s="6"/>
      <c r="AO264" s="6"/>
      <c r="AP264" s="6"/>
      <c r="AR264" s="6"/>
      <c r="AT264" s="6"/>
      <c r="AV264" s="6"/>
      <c r="AX264" s="6"/>
      <c r="AZ264" s="6"/>
      <c r="BA264" s="6"/>
      <c r="BB264" s="6"/>
      <c r="BC264" s="6"/>
      <c r="BD264" s="6"/>
      <c r="BE264" s="6"/>
      <c r="BF264" s="6"/>
      <c r="BG264" s="6"/>
      <c r="BH264" s="6"/>
      <c r="BI264" s="6"/>
      <c r="BJ264" s="6"/>
      <c r="BL264" s="17"/>
      <c r="BM264" s="17">
        <v>0</v>
      </c>
      <c r="BN264" s="17">
        <v>0</v>
      </c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</row>
    <row r="265" spans="2:129">
      <c r="B265" s="25" t="s">
        <v>121</v>
      </c>
      <c r="C265" s="15" t="s">
        <v>105</v>
      </c>
      <c r="D265" s="16"/>
      <c r="F265" s="17"/>
      <c r="H265" s="6"/>
      <c r="J265" s="6"/>
      <c r="K265" s="58">
        <v>500</v>
      </c>
      <c r="L265" s="76">
        <v>25000</v>
      </c>
      <c r="M265" s="57"/>
      <c r="N265" s="57"/>
      <c r="P265" s="6"/>
      <c r="R265" s="6"/>
      <c r="T265" s="6"/>
      <c r="U265" s="6"/>
      <c r="V265" s="6"/>
      <c r="X265" s="6"/>
      <c r="Z265" s="6"/>
      <c r="AA265" s="6"/>
      <c r="AB265" s="6"/>
      <c r="AC265" s="6"/>
      <c r="AD265" s="6"/>
      <c r="AF265" s="6"/>
      <c r="AH265" s="6"/>
      <c r="AI265" s="6"/>
      <c r="AJ265" s="6"/>
      <c r="AL265" s="6"/>
      <c r="AN265" s="6"/>
      <c r="AO265" s="6"/>
      <c r="AP265" s="6"/>
      <c r="AR265" s="6"/>
      <c r="AT265" s="6"/>
      <c r="AV265" s="6"/>
      <c r="AX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L265" s="17"/>
      <c r="BM265" s="17">
        <v>0</v>
      </c>
      <c r="BN265" s="17">
        <v>0</v>
      </c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</row>
    <row r="266" spans="2:129" s="48" customFormat="1">
      <c r="B266" s="49" t="s">
        <v>379</v>
      </c>
      <c r="C266" s="46"/>
      <c r="D266" s="47"/>
      <c r="E266" s="75">
        <f t="shared" ref="E266:AJ266" si="13">SUM(E251:E265)</f>
        <v>0</v>
      </c>
      <c r="F266" s="75">
        <f t="shared" si="13"/>
        <v>0</v>
      </c>
      <c r="G266" s="75">
        <f t="shared" si="13"/>
        <v>0</v>
      </c>
      <c r="H266" s="75">
        <f t="shared" si="13"/>
        <v>0</v>
      </c>
      <c r="I266" s="75">
        <f t="shared" si="13"/>
        <v>2900</v>
      </c>
      <c r="J266" s="75">
        <f t="shared" si="13"/>
        <v>150000</v>
      </c>
      <c r="K266" s="75">
        <f t="shared" si="13"/>
        <v>62799</v>
      </c>
      <c r="L266" s="75">
        <f t="shared" si="13"/>
        <v>2659361.25</v>
      </c>
      <c r="M266" s="75">
        <f t="shared" si="13"/>
        <v>0</v>
      </c>
      <c r="N266" s="75">
        <f t="shared" si="13"/>
        <v>0</v>
      </c>
      <c r="O266" s="75">
        <f t="shared" si="13"/>
        <v>0</v>
      </c>
      <c r="P266" s="75">
        <f t="shared" si="13"/>
        <v>0</v>
      </c>
      <c r="Q266" s="75">
        <f t="shared" si="13"/>
        <v>0</v>
      </c>
      <c r="R266" s="75">
        <f t="shared" si="13"/>
        <v>0</v>
      </c>
      <c r="S266" s="75">
        <f t="shared" si="13"/>
        <v>0</v>
      </c>
      <c r="T266" s="75">
        <f t="shared" si="13"/>
        <v>0</v>
      </c>
      <c r="U266" s="75">
        <f t="shared" si="13"/>
        <v>0</v>
      </c>
      <c r="V266" s="75">
        <f t="shared" si="13"/>
        <v>0</v>
      </c>
      <c r="W266" s="75">
        <f t="shared" si="13"/>
        <v>0</v>
      </c>
      <c r="X266" s="75">
        <f t="shared" si="13"/>
        <v>0</v>
      </c>
      <c r="Y266" s="75">
        <f t="shared" si="13"/>
        <v>0</v>
      </c>
      <c r="Z266" s="75">
        <f t="shared" si="13"/>
        <v>0</v>
      </c>
      <c r="AA266" s="75">
        <f t="shared" si="13"/>
        <v>0</v>
      </c>
      <c r="AB266" s="75">
        <f t="shared" si="13"/>
        <v>0</v>
      </c>
      <c r="AC266" s="75">
        <f t="shared" si="13"/>
        <v>0</v>
      </c>
      <c r="AD266" s="75">
        <f t="shared" si="13"/>
        <v>0</v>
      </c>
      <c r="AE266" s="75">
        <f t="shared" si="13"/>
        <v>0</v>
      </c>
      <c r="AF266" s="75">
        <f t="shared" si="13"/>
        <v>0</v>
      </c>
      <c r="AG266" s="75">
        <f t="shared" si="13"/>
        <v>0</v>
      </c>
      <c r="AH266" s="75">
        <f t="shared" si="13"/>
        <v>0</v>
      </c>
      <c r="AI266" s="75">
        <f t="shared" si="13"/>
        <v>0</v>
      </c>
      <c r="AJ266" s="75">
        <f t="shared" si="13"/>
        <v>0</v>
      </c>
      <c r="AK266" s="75">
        <f t="shared" ref="AK266:BL266" si="14">SUM(AK251:AK265)</f>
        <v>0</v>
      </c>
      <c r="AL266" s="75">
        <f t="shared" si="14"/>
        <v>0</v>
      </c>
      <c r="AM266" s="75">
        <f t="shared" si="14"/>
        <v>0</v>
      </c>
      <c r="AN266" s="75">
        <f t="shared" si="14"/>
        <v>0</v>
      </c>
      <c r="AO266" s="75">
        <f t="shared" si="14"/>
        <v>0</v>
      </c>
      <c r="AP266" s="75">
        <f t="shared" si="14"/>
        <v>0</v>
      </c>
      <c r="AQ266" s="75">
        <f t="shared" si="14"/>
        <v>0</v>
      </c>
      <c r="AR266" s="75">
        <f t="shared" si="14"/>
        <v>0</v>
      </c>
      <c r="AS266" s="75">
        <f t="shared" si="14"/>
        <v>0</v>
      </c>
      <c r="AT266" s="75">
        <f t="shared" si="14"/>
        <v>0</v>
      </c>
      <c r="AU266" s="75">
        <f t="shared" si="14"/>
        <v>0</v>
      </c>
      <c r="AV266" s="75">
        <f t="shared" si="14"/>
        <v>0</v>
      </c>
      <c r="AW266" s="75">
        <f t="shared" si="14"/>
        <v>0</v>
      </c>
      <c r="AX266" s="75">
        <f t="shared" si="14"/>
        <v>0</v>
      </c>
      <c r="AY266" s="75">
        <f t="shared" si="14"/>
        <v>0</v>
      </c>
      <c r="AZ266" s="75">
        <f t="shared" si="14"/>
        <v>0</v>
      </c>
      <c r="BA266" s="75">
        <f t="shared" si="14"/>
        <v>0</v>
      </c>
      <c r="BB266" s="75">
        <f t="shared" si="14"/>
        <v>0</v>
      </c>
      <c r="BC266" s="75">
        <f t="shared" si="14"/>
        <v>0</v>
      </c>
      <c r="BD266" s="75">
        <f t="shared" si="14"/>
        <v>0</v>
      </c>
      <c r="BE266" s="75">
        <f t="shared" si="14"/>
        <v>0</v>
      </c>
      <c r="BF266" s="75">
        <f t="shared" si="14"/>
        <v>0</v>
      </c>
      <c r="BG266" s="75">
        <f t="shared" si="14"/>
        <v>0</v>
      </c>
      <c r="BH266" s="75">
        <f t="shared" si="14"/>
        <v>0</v>
      </c>
      <c r="BI266" s="75">
        <f t="shared" si="14"/>
        <v>0</v>
      </c>
      <c r="BJ266" s="75">
        <f t="shared" si="14"/>
        <v>0</v>
      </c>
      <c r="BK266" s="75">
        <f t="shared" si="14"/>
        <v>0</v>
      </c>
      <c r="BL266" s="75">
        <f t="shared" si="14"/>
        <v>0</v>
      </c>
      <c r="BM266" s="17">
        <v>0</v>
      </c>
      <c r="BN266" s="17">
        <v>0</v>
      </c>
      <c r="BO266" s="75">
        <f t="shared" ref="BO266:CV266" si="15">SUM(BO251:BO265)</f>
        <v>0</v>
      </c>
      <c r="BP266" s="75">
        <f t="shared" si="15"/>
        <v>0</v>
      </c>
      <c r="BQ266" s="75">
        <f t="shared" si="15"/>
        <v>0</v>
      </c>
      <c r="BR266" s="75">
        <f t="shared" si="15"/>
        <v>0</v>
      </c>
      <c r="BS266" s="75">
        <f t="shared" si="15"/>
        <v>0</v>
      </c>
      <c r="BT266" s="75">
        <f t="shared" si="15"/>
        <v>0</v>
      </c>
      <c r="BU266" s="75">
        <f t="shared" si="15"/>
        <v>0</v>
      </c>
      <c r="BV266" s="75">
        <f t="shared" si="15"/>
        <v>0</v>
      </c>
      <c r="BW266" s="75">
        <f t="shared" si="15"/>
        <v>0</v>
      </c>
      <c r="BX266" s="75">
        <f t="shared" si="15"/>
        <v>0</v>
      </c>
      <c r="BY266" s="75">
        <f t="shared" si="15"/>
        <v>0</v>
      </c>
      <c r="BZ266" s="75">
        <f t="shared" si="15"/>
        <v>0</v>
      </c>
      <c r="CA266" s="75">
        <f t="shared" si="15"/>
        <v>0</v>
      </c>
      <c r="CB266" s="75">
        <f t="shared" si="15"/>
        <v>0</v>
      </c>
      <c r="CC266" s="75">
        <f t="shared" si="15"/>
        <v>0</v>
      </c>
      <c r="CD266" s="75">
        <f t="shared" si="15"/>
        <v>0</v>
      </c>
      <c r="CE266" s="75">
        <f t="shared" si="15"/>
        <v>0</v>
      </c>
      <c r="CF266" s="75">
        <f t="shared" si="15"/>
        <v>0</v>
      </c>
      <c r="CG266" s="75">
        <f t="shared" si="15"/>
        <v>0</v>
      </c>
      <c r="CH266" s="75">
        <f t="shared" si="15"/>
        <v>0</v>
      </c>
      <c r="CI266" s="75">
        <f t="shared" si="15"/>
        <v>0</v>
      </c>
      <c r="CJ266" s="75">
        <f t="shared" si="15"/>
        <v>0</v>
      </c>
      <c r="CK266" s="75">
        <f t="shared" si="15"/>
        <v>0</v>
      </c>
      <c r="CL266" s="75">
        <f t="shared" si="15"/>
        <v>0</v>
      </c>
      <c r="CM266" s="75">
        <f t="shared" si="15"/>
        <v>0</v>
      </c>
      <c r="CN266" s="75">
        <f t="shared" si="15"/>
        <v>0</v>
      </c>
      <c r="CO266" s="75">
        <f t="shared" si="15"/>
        <v>0</v>
      </c>
      <c r="CP266" s="75">
        <f t="shared" si="15"/>
        <v>0</v>
      </c>
      <c r="CQ266" s="75">
        <f t="shared" si="15"/>
        <v>0</v>
      </c>
      <c r="CR266" s="75">
        <f t="shared" si="15"/>
        <v>0</v>
      </c>
      <c r="CS266" s="75">
        <f t="shared" si="15"/>
        <v>0</v>
      </c>
      <c r="CT266" s="75">
        <f t="shared" si="15"/>
        <v>0</v>
      </c>
      <c r="CU266" s="75">
        <f t="shared" si="15"/>
        <v>0</v>
      </c>
      <c r="CV266" s="75">
        <f t="shared" si="15"/>
        <v>0</v>
      </c>
      <c r="CW266" s="72"/>
      <c r="CX266" s="72"/>
      <c r="CY266" s="72"/>
      <c r="CZ266" s="72"/>
      <c r="DA266" s="72"/>
      <c r="DB266" s="72"/>
      <c r="DC266" s="72"/>
      <c r="DD266" s="72"/>
      <c r="DE266" s="72"/>
      <c r="DF266" s="72"/>
      <c r="DG266" s="72"/>
      <c r="DH266" s="72"/>
      <c r="DI266" s="72"/>
      <c r="DJ266" s="72"/>
      <c r="DK266" s="72"/>
      <c r="DL266" s="72"/>
      <c r="DM266" s="72"/>
      <c r="DN266" s="72"/>
      <c r="DO266" s="72"/>
      <c r="DP266" s="72"/>
      <c r="DQ266" s="72"/>
      <c r="DR266" s="72"/>
      <c r="DS266" s="72"/>
      <c r="DT266" s="72"/>
      <c r="DU266" s="72"/>
      <c r="DV266" s="72"/>
      <c r="DW266" s="72"/>
      <c r="DX266" s="72"/>
      <c r="DY266" s="72"/>
    </row>
    <row r="267" spans="2:129">
      <c r="B267" s="26" t="s">
        <v>122</v>
      </c>
      <c r="C267" s="15" t="s">
        <v>69</v>
      </c>
      <c r="D267" s="16"/>
      <c r="F267" s="17"/>
      <c r="H267" s="6"/>
      <c r="J267" s="6"/>
      <c r="K267" s="78">
        <v>2500</v>
      </c>
      <c r="L267" s="6">
        <v>190000</v>
      </c>
      <c r="M267" s="57"/>
      <c r="N267" s="57"/>
      <c r="P267" s="6"/>
      <c r="R267" s="6"/>
      <c r="T267" s="6"/>
      <c r="U267" s="6"/>
      <c r="V267" s="6"/>
      <c r="X267" s="6"/>
      <c r="Z267" s="6"/>
      <c r="AA267" s="6"/>
      <c r="AB267" s="6"/>
      <c r="AC267" s="6"/>
      <c r="AD267" s="6"/>
      <c r="AF267" s="6"/>
      <c r="AH267" s="6"/>
      <c r="AI267" s="6"/>
      <c r="AJ267" s="6"/>
      <c r="AL267" s="6"/>
      <c r="AN267" s="6"/>
      <c r="AO267" s="6"/>
      <c r="AP267" s="6"/>
      <c r="AR267" s="6"/>
      <c r="AT267" s="6"/>
      <c r="AV267" s="6"/>
      <c r="AX267" s="6"/>
      <c r="AZ267" s="6"/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L267" s="17"/>
      <c r="BM267" s="17">
        <v>0</v>
      </c>
      <c r="BN267" s="17">
        <v>0</v>
      </c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</row>
    <row r="268" spans="2:129" ht="31">
      <c r="B268" s="26" t="s">
        <v>123</v>
      </c>
      <c r="C268" s="15" t="s">
        <v>69</v>
      </c>
      <c r="D268" s="16"/>
      <c r="F268" s="17"/>
      <c r="H268" s="6"/>
      <c r="J268" s="6"/>
      <c r="K268" s="78">
        <v>2000</v>
      </c>
      <c r="L268" s="6">
        <v>240000</v>
      </c>
      <c r="M268" s="57"/>
      <c r="N268" s="57"/>
      <c r="P268" s="6"/>
      <c r="R268" s="6"/>
      <c r="T268" s="6"/>
      <c r="U268" s="6"/>
      <c r="V268" s="6"/>
      <c r="X268" s="6"/>
      <c r="Z268" s="6"/>
      <c r="AA268" s="6"/>
      <c r="AB268" s="6"/>
      <c r="AC268" s="6"/>
      <c r="AD268" s="6"/>
      <c r="AF268" s="6"/>
      <c r="AH268" s="6"/>
      <c r="AI268" s="6"/>
      <c r="AJ268" s="6"/>
      <c r="AL268" s="6"/>
      <c r="AN268" s="6"/>
      <c r="AO268" s="6"/>
      <c r="AP268" s="6"/>
      <c r="AR268" s="6"/>
      <c r="AT268" s="6"/>
      <c r="AV268" s="6"/>
      <c r="AX268" s="6"/>
      <c r="AZ268" s="6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L268" s="17"/>
      <c r="BM268" s="17">
        <v>0</v>
      </c>
      <c r="BN268" s="17">
        <v>0</v>
      </c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</row>
    <row r="269" spans="2:129">
      <c r="B269" s="26" t="s">
        <v>124</v>
      </c>
      <c r="C269" s="15" t="s">
        <v>69</v>
      </c>
      <c r="D269" s="16"/>
      <c r="F269" s="17"/>
      <c r="H269" s="6"/>
      <c r="J269" s="6"/>
      <c r="K269" s="78">
        <v>250</v>
      </c>
      <c r="L269" s="6">
        <v>10000</v>
      </c>
      <c r="M269" s="57"/>
      <c r="N269" s="57"/>
      <c r="P269" s="6"/>
      <c r="R269" s="6"/>
      <c r="T269" s="6"/>
      <c r="U269" s="6"/>
      <c r="V269" s="6"/>
      <c r="X269" s="6"/>
      <c r="Z269" s="6"/>
      <c r="AA269" s="6"/>
      <c r="AB269" s="6"/>
      <c r="AC269" s="6"/>
      <c r="AD269" s="6"/>
      <c r="AF269" s="6"/>
      <c r="AH269" s="6"/>
      <c r="AI269" s="6"/>
      <c r="AJ269" s="6"/>
      <c r="AL269" s="6"/>
      <c r="AN269" s="6"/>
      <c r="AO269" s="6"/>
      <c r="AP269" s="6"/>
      <c r="AR269" s="6"/>
      <c r="AT269" s="6"/>
      <c r="AV269" s="6"/>
      <c r="AX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L269" s="17"/>
      <c r="BM269" s="17">
        <v>0</v>
      </c>
      <c r="BN269" s="17">
        <v>0</v>
      </c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</row>
    <row r="270" spans="2:129">
      <c r="B270" s="26" t="s">
        <v>125</v>
      </c>
      <c r="C270" s="15" t="s">
        <v>69</v>
      </c>
      <c r="D270" s="16"/>
      <c r="F270" s="17"/>
      <c r="H270" s="6"/>
      <c r="I270" s="78">
        <v>1666.67</v>
      </c>
      <c r="J270" s="78">
        <v>50000</v>
      </c>
      <c r="L270" s="6"/>
      <c r="M270" s="57"/>
      <c r="N270" s="57"/>
      <c r="P270" s="6"/>
      <c r="R270" s="6"/>
      <c r="T270" s="6"/>
      <c r="U270" s="6"/>
      <c r="V270" s="6"/>
      <c r="X270" s="6"/>
      <c r="Z270" s="6"/>
      <c r="AA270" s="6"/>
      <c r="AB270" s="6"/>
      <c r="AC270" s="6"/>
      <c r="AD270" s="6"/>
      <c r="AF270" s="6"/>
      <c r="AH270" s="6"/>
      <c r="AI270" s="6"/>
      <c r="AJ270" s="6"/>
      <c r="AL270" s="6"/>
      <c r="AN270" s="6"/>
      <c r="AO270" s="6"/>
      <c r="AP270" s="6"/>
      <c r="AR270" s="6"/>
      <c r="AT270" s="6"/>
      <c r="AV270" s="6"/>
      <c r="AX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L270" s="17"/>
      <c r="BM270" s="17">
        <v>0</v>
      </c>
      <c r="BN270" s="17">
        <v>0</v>
      </c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</row>
    <row r="271" spans="2:129">
      <c r="B271" s="26" t="s">
        <v>126</v>
      </c>
      <c r="C271" s="15" t="s">
        <v>69</v>
      </c>
      <c r="D271" s="16"/>
      <c r="F271" s="17"/>
      <c r="H271" s="6"/>
      <c r="I271" s="78">
        <v>6666.67</v>
      </c>
      <c r="J271" s="78">
        <v>200000</v>
      </c>
      <c r="L271" s="6"/>
      <c r="M271" s="57"/>
      <c r="N271" s="57"/>
      <c r="P271" s="6"/>
      <c r="R271" s="6"/>
      <c r="T271" s="6"/>
      <c r="U271" s="6"/>
      <c r="V271" s="6"/>
      <c r="X271" s="6"/>
      <c r="Z271" s="6"/>
      <c r="AA271" s="6"/>
      <c r="AB271" s="6"/>
      <c r="AC271" s="6"/>
      <c r="AD271" s="6"/>
      <c r="AF271" s="6"/>
      <c r="AH271" s="6"/>
      <c r="AI271" s="6"/>
      <c r="AJ271" s="6"/>
      <c r="AL271" s="6"/>
      <c r="AN271" s="6"/>
      <c r="AO271" s="6"/>
      <c r="AP271" s="6"/>
      <c r="AR271" s="6"/>
      <c r="AT271" s="6"/>
      <c r="AV271" s="6"/>
      <c r="AX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L271" s="17"/>
      <c r="BM271" s="17">
        <v>0</v>
      </c>
      <c r="BN271" s="17">
        <v>0</v>
      </c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</row>
    <row r="272" spans="2:129">
      <c r="B272" s="21" t="s">
        <v>127</v>
      </c>
      <c r="C272" s="15" t="s">
        <v>69</v>
      </c>
      <c r="D272" s="16"/>
      <c r="F272" s="17"/>
      <c r="H272" s="6"/>
      <c r="J272" s="6"/>
      <c r="K272" s="38">
        <f>SUM(K236:K270)</f>
        <v>166187.29999999999</v>
      </c>
      <c r="L272" s="38">
        <f>SUM(L236:L270)</f>
        <v>7527962.9000000004</v>
      </c>
      <c r="M272" s="57"/>
      <c r="N272" s="57"/>
      <c r="P272" s="6"/>
      <c r="R272" s="6"/>
      <c r="T272" s="6"/>
      <c r="U272" s="6"/>
      <c r="V272" s="6"/>
      <c r="X272" s="6"/>
      <c r="Z272" s="6"/>
      <c r="AA272" s="6"/>
      <c r="AB272" s="6"/>
      <c r="AC272" s="6"/>
      <c r="AD272" s="6"/>
      <c r="AF272" s="6"/>
      <c r="AH272" s="6"/>
      <c r="AI272" s="6"/>
      <c r="AJ272" s="6"/>
      <c r="AL272" s="6"/>
      <c r="AN272" s="6"/>
      <c r="AO272" s="6"/>
      <c r="AP272" s="6"/>
      <c r="AR272" s="6"/>
      <c r="AT272" s="6"/>
      <c r="AV272" s="6"/>
      <c r="AX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L272" s="17"/>
      <c r="BM272" s="17">
        <v>0</v>
      </c>
      <c r="BN272" s="17">
        <v>0</v>
      </c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</row>
    <row r="273" spans="2:129">
      <c r="B273" s="21" t="s">
        <v>127</v>
      </c>
      <c r="C273" s="15" t="s">
        <v>69</v>
      </c>
      <c r="D273" s="16"/>
      <c r="F273" s="17"/>
      <c r="H273" s="6"/>
      <c r="J273" s="6"/>
      <c r="L273" s="6"/>
      <c r="M273" s="57"/>
      <c r="N273" s="57"/>
      <c r="P273" s="6"/>
      <c r="Q273" s="78">
        <v>4500</v>
      </c>
      <c r="R273" s="78">
        <v>90000</v>
      </c>
      <c r="T273" s="6"/>
      <c r="U273" s="6"/>
      <c r="V273" s="6"/>
      <c r="X273" s="6"/>
      <c r="Z273" s="6"/>
      <c r="AA273" s="6"/>
      <c r="AB273" s="6"/>
      <c r="AC273" s="6"/>
      <c r="AD273" s="6"/>
      <c r="AF273" s="6"/>
      <c r="AH273" s="6"/>
      <c r="AI273" s="6"/>
      <c r="AJ273" s="6"/>
      <c r="AL273" s="6"/>
      <c r="AN273" s="6"/>
      <c r="AO273" s="6"/>
      <c r="AP273" s="6"/>
      <c r="AR273" s="6"/>
      <c r="AT273" s="6"/>
      <c r="AV273" s="6"/>
      <c r="AX273" s="6"/>
      <c r="AZ273" s="6"/>
      <c r="BA273" s="6"/>
      <c r="BB273" s="6"/>
      <c r="BC273" s="6"/>
      <c r="BD273" s="6"/>
      <c r="BE273" s="6"/>
      <c r="BF273" s="6"/>
      <c r="BG273" s="6"/>
      <c r="BH273" s="6"/>
      <c r="BI273" s="6"/>
      <c r="BJ273" s="6"/>
      <c r="BL273" s="17"/>
      <c r="BM273" s="17">
        <v>0</v>
      </c>
      <c r="BN273" s="17">
        <v>0</v>
      </c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</row>
    <row r="274" spans="2:129">
      <c r="B274" s="21" t="s">
        <v>78</v>
      </c>
      <c r="C274" s="15" t="s">
        <v>69</v>
      </c>
      <c r="D274" s="16"/>
      <c r="F274" s="17"/>
      <c r="H274" s="6"/>
      <c r="J274" s="6"/>
      <c r="K274" s="71">
        <v>44750</v>
      </c>
      <c r="L274" s="71">
        <v>2080000</v>
      </c>
      <c r="M274" s="57"/>
      <c r="N274" s="57"/>
      <c r="P274" s="6"/>
      <c r="R274" s="6"/>
      <c r="T274" s="6"/>
      <c r="U274" s="6"/>
      <c r="V274" s="6"/>
      <c r="X274" s="6"/>
      <c r="Z274" s="6"/>
      <c r="AA274" s="6"/>
      <c r="AB274" s="6"/>
      <c r="AC274" s="6"/>
      <c r="AD274" s="6"/>
      <c r="AF274" s="6"/>
      <c r="AH274" s="6"/>
      <c r="AI274" s="6"/>
      <c r="AJ274" s="6"/>
      <c r="AL274" s="6"/>
      <c r="AN274" s="6"/>
      <c r="AO274" s="6"/>
      <c r="AP274" s="6"/>
      <c r="AR274" s="6"/>
      <c r="AT274" s="6"/>
      <c r="AV274" s="6"/>
      <c r="AX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L274" s="17"/>
      <c r="BM274" s="17">
        <v>0</v>
      </c>
      <c r="BN274" s="17">
        <v>0</v>
      </c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</row>
    <row r="275" spans="2:129" s="48" customFormat="1">
      <c r="B275" s="50" t="s">
        <v>381</v>
      </c>
      <c r="C275" s="46"/>
      <c r="D275" s="47"/>
      <c r="E275" s="75">
        <f t="shared" ref="E275:AJ275" si="16">SUM(E267:E274)</f>
        <v>0</v>
      </c>
      <c r="F275" s="75">
        <f t="shared" si="16"/>
        <v>0</v>
      </c>
      <c r="G275" s="75">
        <f t="shared" si="16"/>
        <v>0</v>
      </c>
      <c r="H275" s="75">
        <f t="shared" si="16"/>
        <v>0</v>
      </c>
      <c r="I275" s="75">
        <f t="shared" si="16"/>
        <v>8333.34</v>
      </c>
      <c r="J275" s="75">
        <f t="shared" si="16"/>
        <v>250000</v>
      </c>
      <c r="K275" s="75">
        <f t="shared" si="16"/>
        <v>215687.3</v>
      </c>
      <c r="L275" s="75">
        <f t="shared" si="16"/>
        <v>10047962.9</v>
      </c>
      <c r="M275" s="75">
        <f t="shared" si="16"/>
        <v>0</v>
      </c>
      <c r="N275" s="75">
        <f t="shared" si="16"/>
        <v>0</v>
      </c>
      <c r="O275" s="75">
        <f t="shared" si="16"/>
        <v>0</v>
      </c>
      <c r="P275" s="75">
        <f t="shared" si="16"/>
        <v>0</v>
      </c>
      <c r="Q275" s="75">
        <f t="shared" si="16"/>
        <v>4500</v>
      </c>
      <c r="R275" s="75">
        <f t="shared" si="16"/>
        <v>90000</v>
      </c>
      <c r="S275" s="75">
        <f t="shared" si="16"/>
        <v>0</v>
      </c>
      <c r="T275" s="75">
        <f t="shared" si="16"/>
        <v>0</v>
      </c>
      <c r="U275" s="75">
        <f t="shared" si="16"/>
        <v>0</v>
      </c>
      <c r="V275" s="75">
        <f t="shared" si="16"/>
        <v>0</v>
      </c>
      <c r="W275" s="75">
        <f t="shared" si="16"/>
        <v>0</v>
      </c>
      <c r="X275" s="75">
        <f t="shared" si="16"/>
        <v>0</v>
      </c>
      <c r="Y275" s="75">
        <f t="shared" si="16"/>
        <v>0</v>
      </c>
      <c r="Z275" s="75">
        <f t="shared" si="16"/>
        <v>0</v>
      </c>
      <c r="AA275" s="75">
        <f t="shared" si="16"/>
        <v>0</v>
      </c>
      <c r="AB275" s="75">
        <f t="shared" si="16"/>
        <v>0</v>
      </c>
      <c r="AC275" s="75">
        <f t="shared" si="16"/>
        <v>0</v>
      </c>
      <c r="AD275" s="75">
        <f t="shared" si="16"/>
        <v>0</v>
      </c>
      <c r="AE275" s="75">
        <f t="shared" si="16"/>
        <v>0</v>
      </c>
      <c r="AF275" s="75">
        <f t="shared" si="16"/>
        <v>0</v>
      </c>
      <c r="AG275" s="75">
        <f t="shared" si="16"/>
        <v>0</v>
      </c>
      <c r="AH275" s="75">
        <f t="shared" si="16"/>
        <v>0</v>
      </c>
      <c r="AI275" s="75">
        <f t="shared" si="16"/>
        <v>0</v>
      </c>
      <c r="AJ275" s="75">
        <f t="shared" si="16"/>
        <v>0</v>
      </c>
      <c r="AK275" s="75">
        <f t="shared" ref="AK275:BL275" si="17">SUM(AK267:AK274)</f>
        <v>0</v>
      </c>
      <c r="AL275" s="75">
        <f t="shared" si="17"/>
        <v>0</v>
      </c>
      <c r="AM275" s="75">
        <f t="shared" si="17"/>
        <v>0</v>
      </c>
      <c r="AN275" s="75">
        <f t="shared" si="17"/>
        <v>0</v>
      </c>
      <c r="AO275" s="75">
        <f t="shared" si="17"/>
        <v>0</v>
      </c>
      <c r="AP275" s="75">
        <f t="shared" si="17"/>
        <v>0</v>
      </c>
      <c r="AQ275" s="75">
        <f t="shared" si="17"/>
        <v>0</v>
      </c>
      <c r="AR275" s="75">
        <f t="shared" si="17"/>
        <v>0</v>
      </c>
      <c r="AS275" s="75">
        <f t="shared" si="17"/>
        <v>0</v>
      </c>
      <c r="AT275" s="75">
        <f t="shared" si="17"/>
        <v>0</v>
      </c>
      <c r="AU275" s="75">
        <f t="shared" si="17"/>
        <v>0</v>
      </c>
      <c r="AV275" s="75">
        <f t="shared" si="17"/>
        <v>0</v>
      </c>
      <c r="AW275" s="75">
        <f t="shared" si="17"/>
        <v>0</v>
      </c>
      <c r="AX275" s="75">
        <f t="shared" si="17"/>
        <v>0</v>
      </c>
      <c r="AY275" s="75">
        <f t="shared" si="17"/>
        <v>0</v>
      </c>
      <c r="AZ275" s="75">
        <f t="shared" si="17"/>
        <v>0</v>
      </c>
      <c r="BA275" s="75">
        <f t="shared" si="17"/>
        <v>0</v>
      </c>
      <c r="BB275" s="75">
        <f t="shared" si="17"/>
        <v>0</v>
      </c>
      <c r="BC275" s="75">
        <f t="shared" si="17"/>
        <v>0</v>
      </c>
      <c r="BD275" s="75">
        <f t="shared" si="17"/>
        <v>0</v>
      </c>
      <c r="BE275" s="75">
        <f t="shared" si="17"/>
        <v>0</v>
      </c>
      <c r="BF275" s="75">
        <f t="shared" si="17"/>
        <v>0</v>
      </c>
      <c r="BG275" s="75">
        <f t="shared" si="17"/>
        <v>0</v>
      </c>
      <c r="BH275" s="75">
        <f t="shared" si="17"/>
        <v>0</v>
      </c>
      <c r="BI275" s="75">
        <f t="shared" si="17"/>
        <v>0</v>
      </c>
      <c r="BJ275" s="75">
        <f t="shared" si="17"/>
        <v>0</v>
      </c>
      <c r="BK275" s="75">
        <f t="shared" si="17"/>
        <v>0</v>
      </c>
      <c r="BL275" s="75">
        <f t="shared" si="17"/>
        <v>0</v>
      </c>
      <c r="BM275" s="17">
        <v>0</v>
      </c>
      <c r="BN275" s="17">
        <v>0</v>
      </c>
      <c r="BO275" s="75">
        <f>SUM(BO267:BO274)</f>
        <v>0</v>
      </c>
      <c r="BP275" s="75">
        <f t="shared" ref="BP275:CV275" si="18">SUM(BP267:BP274)</f>
        <v>0</v>
      </c>
      <c r="BQ275" s="75">
        <f t="shared" si="18"/>
        <v>0</v>
      </c>
      <c r="BR275" s="75">
        <f t="shared" si="18"/>
        <v>0</v>
      </c>
      <c r="BS275" s="75">
        <f t="shared" si="18"/>
        <v>0</v>
      </c>
      <c r="BT275" s="75">
        <f t="shared" si="18"/>
        <v>0</v>
      </c>
      <c r="BU275" s="75">
        <f t="shared" si="18"/>
        <v>0</v>
      </c>
      <c r="BV275" s="75">
        <f t="shared" si="18"/>
        <v>0</v>
      </c>
      <c r="BW275" s="75">
        <f t="shared" si="18"/>
        <v>0</v>
      </c>
      <c r="BX275" s="75">
        <f t="shared" si="18"/>
        <v>0</v>
      </c>
      <c r="BY275" s="75">
        <f t="shared" si="18"/>
        <v>0</v>
      </c>
      <c r="BZ275" s="75">
        <f t="shared" si="18"/>
        <v>0</v>
      </c>
      <c r="CA275" s="75">
        <f t="shared" si="18"/>
        <v>0</v>
      </c>
      <c r="CB275" s="75">
        <f t="shared" si="18"/>
        <v>0</v>
      </c>
      <c r="CC275" s="75">
        <f t="shared" si="18"/>
        <v>0</v>
      </c>
      <c r="CD275" s="75">
        <f t="shared" si="18"/>
        <v>0</v>
      </c>
      <c r="CE275" s="75">
        <f t="shared" si="18"/>
        <v>0</v>
      </c>
      <c r="CF275" s="75">
        <f t="shared" si="18"/>
        <v>0</v>
      </c>
      <c r="CG275" s="75">
        <f t="shared" si="18"/>
        <v>0</v>
      </c>
      <c r="CH275" s="75">
        <f t="shared" si="18"/>
        <v>0</v>
      </c>
      <c r="CI275" s="75">
        <f t="shared" si="18"/>
        <v>0</v>
      </c>
      <c r="CJ275" s="75">
        <f t="shared" si="18"/>
        <v>0</v>
      </c>
      <c r="CK275" s="75">
        <f t="shared" si="18"/>
        <v>0</v>
      </c>
      <c r="CL275" s="75">
        <f t="shared" si="18"/>
        <v>0</v>
      </c>
      <c r="CM275" s="75">
        <f t="shared" si="18"/>
        <v>0</v>
      </c>
      <c r="CN275" s="75">
        <f t="shared" si="18"/>
        <v>0</v>
      </c>
      <c r="CO275" s="75">
        <f t="shared" si="18"/>
        <v>0</v>
      </c>
      <c r="CP275" s="75">
        <f t="shared" si="18"/>
        <v>0</v>
      </c>
      <c r="CQ275" s="75">
        <f t="shared" si="18"/>
        <v>0</v>
      </c>
      <c r="CR275" s="75">
        <f t="shared" si="18"/>
        <v>0</v>
      </c>
      <c r="CS275" s="75">
        <f t="shared" si="18"/>
        <v>0</v>
      </c>
      <c r="CT275" s="75">
        <f t="shared" si="18"/>
        <v>0</v>
      </c>
      <c r="CU275" s="75">
        <f t="shared" si="18"/>
        <v>0</v>
      </c>
      <c r="CV275" s="75">
        <f t="shared" si="18"/>
        <v>0</v>
      </c>
      <c r="CW275" s="72"/>
      <c r="CX275" s="72"/>
      <c r="CY275" s="72"/>
      <c r="CZ275" s="72"/>
      <c r="DA275" s="72"/>
      <c r="DB275" s="72"/>
      <c r="DC275" s="72"/>
      <c r="DD275" s="72"/>
      <c r="DE275" s="72"/>
      <c r="DF275" s="72"/>
      <c r="DG275" s="72"/>
      <c r="DH275" s="72"/>
      <c r="DI275" s="72"/>
      <c r="DJ275" s="72"/>
      <c r="DK275" s="72"/>
      <c r="DL275" s="72"/>
      <c r="DM275" s="72"/>
      <c r="DN275" s="72"/>
      <c r="DO275" s="72"/>
      <c r="DP275" s="72"/>
      <c r="DQ275" s="72"/>
      <c r="DR275" s="72"/>
      <c r="DS275" s="72"/>
      <c r="DT275" s="72"/>
      <c r="DU275" s="72"/>
      <c r="DV275" s="72"/>
      <c r="DW275" s="72"/>
      <c r="DX275" s="72"/>
      <c r="DY275" s="72"/>
    </row>
    <row r="276" spans="2:129">
      <c r="B276" s="21" t="s">
        <v>78</v>
      </c>
      <c r="C276" s="15" t="s">
        <v>136</v>
      </c>
      <c r="D276" s="16"/>
      <c r="F276" s="17"/>
      <c r="H276" s="6"/>
      <c r="J276" s="6"/>
      <c r="L276" s="6"/>
      <c r="M276" s="57"/>
      <c r="N276" s="57"/>
      <c r="O276" s="71">
        <v>134</v>
      </c>
      <c r="P276" s="71">
        <v>67000</v>
      </c>
      <c r="R276" s="6"/>
      <c r="T276" s="6"/>
      <c r="U276" s="6"/>
      <c r="V276" s="6"/>
      <c r="X276" s="6"/>
      <c r="Z276" s="6"/>
      <c r="AA276" s="6"/>
      <c r="AB276" s="6"/>
      <c r="AC276" s="6"/>
      <c r="AD276" s="6"/>
      <c r="AF276" s="6"/>
      <c r="AH276" s="6"/>
      <c r="AI276" s="6"/>
      <c r="AJ276" s="6"/>
      <c r="AL276" s="6"/>
      <c r="AN276" s="6"/>
      <c r="AO276" s="6"/>
      <c r="AP276" s="6"/>
      <c r="AR276" s="6"/>
      <c r="AT276" s="6"/>
      <c r="AV276" s="6"/>
      <c r="AX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L276" s="17"/>
      <c r="BM276" s="17">
        <v>0</v>
      </c>
      <c r="BN276" s="17">
        <v>0</v>
      </c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</row>
    <row r="277" spans="2:129">
      <c r="B277" s="21" t="s">
        <v>78</v>
      </c>
      <c r="C277" s="15" t="s">
        <v>136</v>
      </c>
      <c r="D277" s="16"/>
      <c r="F277" s="17"/>
      <c r="H277" s="6"/>
      <c r="J277" s="6"/>
      <c r="L277" s="6"/>
      <c r="M277" s="57"/>
      <c r="N277" s="57"/>
      <c r="P277" s="6"/>
      <c r="R277" s="6"/>
      <c r="T277" s="6"/>
      <c r="U277" s="6"/>
      <c r="V277" s="6"/>
      <c r="X277" s="6"/>
      <c r="Y277" s="71">
        <v>1</v>
      </c>
      <c r="Z277" s="71">
        <v>100000</v>
      </c>
      <c r="AA277" s="71"/>
      <c r="AB277" s="71"/>
      <c r="AC277" s="71"/>
      <c r="AD277" s="71"/>
      <c r="AF277" s="6"/>
      <c r="AH277" s="6"/>
      <c r="AI277" s="6"/>
      <c r="AJ277" s="6"/>
      <c r="AL277" s="6"/>
      <c r="AN277" s="6"/>
      <c r="AO277" s="6"/>
      <c r="AP277" s="6"/>
      <c r="AR277" s="6"/>
      <c r="AT277" s="6"/>
      <c r="AV277" s="6"/>
      <c r="AX277" s="6"/>
      <c r="AZ277" s="6"/>
      <c r="BA277" s="6"/>
      <c r="BB277" s="6"/>
      <c r="BC277" s="6"/>
      <c r="BD277" s="6"/>
      <c r="BE277" s="6"/>
      <c r="BF277" s="6"/>
      <c r="BG277" s="6"/>
      <c r="BH277" s="6"/>
      <c r="BI277" s="6"/>
      <c r="BJ277" s="6"/>
      <c r="BL277" s="17"/>
      <c r="BM277" s="17">
        <v>0</v>
      </c>
      <c r="BN277" s="17">
        <v>0</v>
      </c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</row>
    <row r="278" spans="2:129">
      <c r="B278" s="21" t="s">
        <v>78</v>
      </c>
      <c r="C278" s="15" t="s">
        <v>136</v>
      </c>
      <c r="D278" s="16"/>
      <c r="F278" s="17"/>
      <c r="H278" s="6"/>
      <c r="J278" s="6"/>
      <c r="L278" s="6"/>
      <c r="M278" s="57"/>
      <c r="N278" s="57"/>
      <c r="P278" s="6"/>
      <c r="R278" s="6"/>
      <c r="T278" s="6"/>
      <c r="U278" s="62"/>
      <c r="V278" s="62"/>
      <c r="W278" s="79">
        <v>30</v>
      </c>
      <c r="X278" s="80">
        <v>45000</v>
      </c>
      <c r="Z278" s="6"/>
      <c r="AA278" s="6"/>
      <c r="AB278" s="6"/>
      <c r="AC278" s="6"/>
      <c r="AD278" s="6"/>
      <c r="AF278" s="6"/>
      <c r="AH278" s="6"/>
      <c r="AI278" s="6"/>
      <c r="AJ278" s="6"/>
      <c r="AL278" s="6"/>
      <c r="AN278" s="6"/>
      <c r="AO278" s="6"/>
      <c r="AP278" s="6"/>
      <c r="AR278" s="6"/>
      <c r="AT278" s="6"/>
      <c r="AV278" s="6"/>
      <c r="AX278" s="6"/>
      <c r="AZ278" s="6"/>
      <c r="BA278" s="6"/>
      <c r="BB278" s="6"/>
      <c r="BC278" s="71">
        <v>1250</v>
      </c>
      <c r="BD278" s="71">
        <v>500000</v>
      </c>
      <c r="BE278" s="6">
        <v>193.75</v>
      </c>
      <c r="BF278" s="6">
        <v>31000</v>
      </c>
      <c r="BG278" s="6"/>
      <c r="BH278" s="6"/>
      <c r="BI278" s="6"/>
      <c r="BJ278" s="6"/>
      <c r="BL278" s="17"/>
      <c r="BM278" s="17">
        <v>0</v>
      </c>
      <c r="BN278" s="17">
        <v>0</v>
      </c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</row>
    <row r="279" spans="2:129">
      <c r="B279" s="21" t="s">
        <v>78</v>
      </c>
      <c r="C279" s="15" t="s">
        <v>136</v>
      </c>
      <c r="D279" s="16"/>
      <c r="F279" s="17"/>
      <c r="H279" s="6"/>
      <c r="J279" s="6"/>
      <c r="L279" s="6"/>
      <c r="M279" s="57"/>
      <c r="N279" s="57"/>
      <c r="P279" s="6"/>
      <c r="R279" s="6"/>
      <c r="T279" s="6"/>
      <c r="U279" s="6"/>
      <c r="V279" s="6"/>
      <c r="X279" s="6"/>
      <c r="Z279" s="6"/>
      <c r="AA279" s="6"/>
      <c r="AB279" s="6"/>
      <c r="AC279" s="6"/>
      <c r="AD279" s="6"/>
      <c r="AF279" s="6"/>
      <c r="AH279" s="6"/>
      <c r="AI279" s="6"/>
      <c r="AJ279" s="6"/>
      <c r="AL279" s="6"/>
      <c r="AN279" s="6"/>
      <c r="AO279" s="6"/>
      <c r="AP279" s="6"/>
      <c r="AR279" s="6"/>
      <c r="AT279" s="6"/>
      <c r="AV279" s="6"/>
      <c r="AX279" s="6"/>
      <c r="AZ279" s="6"/>
      <c r="BA279" s="6"/>
      <c r="BB279" s="6"/>
      <c r="BC279" s="81" t="s">
        <v>137</v>
      </c>
      <c r="BD279" s="80">
        <v>750000</v>
      </c>
      <c r="BE279" s="6"/>
      <c r="BF279" s="6"/>
      <c r="BG279" s="6"/>
      <c r="BH279" s="6"/>
      <c r="BI279" s="6"/>
      <c r="BJ279" s="6"/>
      <c r="BL279" s="17"/>
      <c r="BM279" s="17" t="e">
        <v>#VALUE!</v>
      </c>
      <c r="BN279" s="17">
        <v>10000</v>
      </c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</row>
    <row r="280" spans="2:129">
      <c r="B280" s="21" t="s">
        <v>78</v>
      </c>
      <c r="C280" s="15" t="s">
        <v>136</v>
      </c>
      <c r="D280" s="16"/>
      <c r="F280" s="17"/>
      <c r="H280" s="6"/>
      <c r="J280" s="6">
        <v>644441.25</v>
      </c>
      <c r="L280" s="6"/>
      <c r="M280" s="57"/>
      <c r="N280" s="57"/>
      <c r="P280" s="6"/>
      <c r="R280" s="6"/>
      <c r="S280" s="80">
        <v>75</v>
      </c>
      <c r="T280" s="80" t="s">
        <v>138</v>
      </c>
      <c r="U280" s="82"/>
      <c r="V280" s="82"/>
      <c r="X280" s="6"/>
      <c r="Z280" s="6"/>
      <c r="AA280" s="6"/>
      <c r="AB280" s="6"/>
      <c r="AC280" s="6"/>
      <c r="AD280" s="6"/>
      <c r="AF280" s="6"/>
      <c r="AH280" s="6"/>
      <c r="AI280" s="6"/>
      <c r="AJ280" s="6"/>
      <c r="AL280" s="6"/>
      <c r="AN280" s="6"/>
      <c r="AO280" s="6"/>
      <c r="AP280" s="6"/>
      <c r="AR280" s="6"/>
      <c r="AT280" s="6"/>
      <c r="AV280" s="6"/>
      <c r="AX280" s="6"/>
      <c r="AZ280" s="6"/>
      <c r="BA280" s="6"/>
      <c r="BB280" s="6"/>
      <c r="BC280" s="6"/>
      <c r="BD280" s="6"/>
      <c r="BE280" s="71">
        <v>3333</v>
      </c>
      <c r="BF280" s="71">
        <v>500000</v>
      </c>
      <c r="BG280" s="71"/>
      <c r="BH280" s="71"/>
      <c r="BI280" s="6"/>
      <c r="BJ280" s="6"/>
      <c r="BL280" s="17"/>
      <c r="BM280" s="17">
        <v>0</v>
      </c>
      <c r="BN280" s="17">
        <v>0</v>
      </c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</row>
    <row r="281" spans="2:129" s="48" customFormat="1">
      <c r="B281" s="50" t="s">
        <v>382</v>
      </c>
      <c r="C281" s="46"/>
      <c r="D281" s="47"/>
      <c r="E281" s="75">
        <f t="shared" ref="E281:AJ281" si="19">SUM(E276:E280)</f>
        <v>0</v>
      </c>
      <c r="F281" s="75">
        <f t="shared" si="19"/>
        <v>0</v>
      </c>
      <c r="G281" s="75">
        <f t="shared" si="19"/>
        <v>0</v>
      </c>
      <c r="H281" s="75">
        <f t="shared" si="19"/>
        <v>0</v>
      </c>
      <c r="I281" s="75">
        <f t="shared" si="19"/>
        <v>0</v>
      </c>
      <c r="J281" s="75">
        <f t="shared" si="19"/>
        <v>644441.25</v>
      </c>
      <c r="K281" s="75">
        <f t="shared" si="19"/>
        <v>0</v>
      </c>
      <c r="L281" s="75">
        <f t="shared" si="19"/>
        <v>0</v>
      </c>
      <c r="M281" s="75">
        <f t="shared" si="19"/>
        <v>0</v>
      </c>
      <c r="N281" s="75">
        <f t="shared" si="19"/>
        <v>0</v>
      </c>
      <c r="O281" s="75">
        <f t="shared" si="19"/>
        <v>134</v>
      </c>
      <c r="P281" s="75">
        <f t="shared" si="19"/>
        <v>67000</v>
      </c>
      <c r="Q281" s="75">
        <f t="shared" si="19"/>
        <v>0</v>
      </c>
      <c r="R281" s="75">
        <f t="shared" si="19"/>
        <v>0</v>
      </c>
      <c r="S281" s="75">
        <f t="shared" si="19"/>
        <v>75</v>
      </c>
      <c r="T281" s="75">
        <f t="shared" si="19"/>
        <v>0</v>
      </c>
      <c r="U281" s="75">
        <f t="shared" si="19"/>
        <v>0</v>
      </c>
      <c r="V281" s="75">
        <f t="shared" si="19"/>
        <v>0</v>
      </c>
      <c r="W281" s="75">
        <f t="shared" si="19"/>
        <v>30</v>
      </c>
      <c r="X281" s="75">
        <f t="shared" si="19"/>
        <v>45000</v>
      </c>
      <c r="Y281" s="75">
        <f t="shared" si="19"/>
        <v>1</v>
      </c>
      <c r="Z281" s="75">
        <f t="shared" si="19"/>
        <v>100000</v>
      </c>
      <c r="AA281" s="75">
        <f t="shared" si="19"/>
        <v>0</v>
      </c>
      <c r="AB281" s="75">
        <f t="shared" si="19"/>
        <v>0</v>
      </c>
      <c r="AC281" s="75">
        <f t="shared" si="19"/>
        <v>0</v>
      </c>
      <c r="AD281" s="75">
        <f t="shared" si="19"/>
        <v>0</v>
      </c>
      <c r="AE281" s="75">
        <f t="shared" si="19"/>
        <v>0</v>
      </c>
      <c r="AF281" s="75">
        <f t="shared" si="19"/>
        <v>0</v>
      </c>
      <c r="AG281" s="75">
        <f t="shared" si="19"/>
        <v>0</v>
      </c>
      <c r="AH281" s="75">
        <f t="shared" si="19"/>
        <v>0</v>
      </c>
      <c r="AI281" s="75">
        <f t="shared" si="19"/>
        <v>0</v>
      </c>
      <c r="AJ281" s="75">
        <f t="shared" si="19"/>
        <v>0</v>
      </c>
      <c r="AK281" s="75">
        <f t="shared" ref="AK281:BL281" si="20">SUM(AK276:AK280)</f>
        <v>0</v>
      </c>
      <c r="AL281" s="75">
        <f t="shared" si="20"/>
        <v>0</v>
      </c>
      <c r="AM281" s="75">
        <f t="shared" si="20"/>
        <v>0</v>
      </c>
      <c r="AN281" s="75">
        <f t="shared" si="20"/>
        <v>0</v>
      </c>
      <c r="AO281" s="75">
        <f t="shared" si="20"/>
        <v>0</v>
      </c>
      <c r="AP281" s="75">
        <f t="shared" si="20"/>
        <v>0</v>
      </c>
      <c r="AQ281" s="75">
        <f t="shared" si="20"/>
        <v>0</v>
      </c>
      <c r="AR281" s="75">
        <f t="shared" si="20"/>
        <v>0</v>
      </c>
      <c r="AS281" s="75">
        <f t="shared" si="20"/>
        <v>0</v>
      </c>
      <c r="AT281" s="75">
        <f t="shared" si="20"/>
        <v>0</v>
      </c>
      <c r="AU281" s="75">
        <f t="shared" si="20"/>
        <v>0</v>
      </c>
      <c r="AV281" s="75">
        <f t="shared" si="20"/>
        <v>0</v>
      </c>
      <c r="AW281" s="75">
        <f t="shared" si="20"/>
        <v>0</v>
      </c>
      <c r="AX281" s="75">
        <f t="shared" si="20"/>
        <v>0</v>
      </c>
      <c r="AY281" s="75">
        <f t="shared" si="20"/>
        <v>0</v>
      </c>
      <c r="AZ281" s="75">
        <f t="shared" si="20"/>
        <v>0</v>
      </c>
      <c r="BA281" s="75">
        <f t="shared" si="20"/>
        <v>0</v>
      </c>
      <c r="BB281" s="75">
        <f t="shared" si="20"/>
        <v>0</v>
      </c>
      <c r="BC281" s="75">
        <f t="shared" si="20"/>
        <v>1250</v>
      </c>
      <c r="BD281" s="75">
        <f t="shared" si="20"/>
        <v>1250000</v>
      </c>
      <c r="BE281" s="75">
        <f t="shared" si="20"/>
        <v>3526.75</v>
      </c>
      <c r="BF281" s="75">
        <f t="shared" si="20"/>
        <v>531000</v>
      </c>
      <c r="BG281" s="75">
        <f t="shared" si="20"/>
        <v>0</v>
      </c>
      <c r="BH281" s="75">
        <f t="shared" si="20"/>
        <v>0</v>
      </c>
      <c r="BI281" s="75">
        <f t="shared" si="20"/>
        <v>0</v>
      </c>
      <c r="BJ281" s="75">
        <f t="shared" si="20"/>
        <v>0</v>
      </c>
      <c r="BK281" s="75">
        <f t="shared" si="20"/>
        <v>0</v>
      </c>
      <c r="BL281" s="75">
        <f t="shared" si="20"/>
        <v>0</v>
      </c>
      <c r="BM281" s="17">
        <v>0</v>
      </c>
      <c r="BN281" s="17">
        <v>10000</v>
      </c>
      <c r="BO281" s="75">
        <f>SUM(BO276:BO280)</f>
        <v>0</v>
      </c>
      <c r="BP281" s="75">
        <f t="shared" ref="BP281:CV281" si="21">SUM(BP276:BP280)</f>
        <v>0</v>
      </c>
      <c r="BQ281" s="75">
        <f t="shared" si="21"/>
        <v>0</v>
      </c>
      <c r="BR281" s="75">
        <f t="shared" si="21"/>
        <v>0</v>
      </c>
      <c r="BS281" s="75">
        <f t="shared" si="21"/>
        <v>0</v>
      </c>
      <c r="BT281" s="75">
        <f t="shared" si="21"/>
        <v>0</v>
      </c>
      <c r="BU281" s="75">
        <f t="shared" si="21"/>
        <v>0</v>
      </c>
      <c r="BV281" s="75">
        <f t="shared" si="21"/>
        <v>0</v>
      </c>
      <c r="BW281" s="75">
        <f t="shared" si="21"/>
        <v>0</v>
      </c>
      <c r="BX281" s="75">
        <f t="shared" si="21"/>
        <v>0</v>
      </c>
      <c r="BY281" s="75">
        <f t="shared" si="21"/>
        <v>0</v>
      </c>
      <c r="BZ281" s="75">
        <f t="shared" si="21"/>
        <v>0</v>
      </c>
      <c r="CA281" s="75">
        <f t="shared" si="21"/>
        <v>0</v>
      </c>
      <c r="CB281" s="75">
        <f t="shared" si="21"/>
        <v>0</v>
      </c>
      <c r="CC281" s="75">
        <f t="shared" si="21"/>
        <v>0</v>
      </c>
      <c r="CD281" s="75">
        <f t="shared" si="21"/>
        <v>0</v>
      </c>
      <c r="CE281" s="75">
        <f t="shared" si="21"/>
        <v>0</v>
      </c>
      <c r="CF281" s="75">
        <f t="shared" si="21"/>
        <v>0</v>
      </c>
      <c r="CG281" s="75">
        <f t="shared" si="21"/>
        <v>0</v>
      </c>
      <c r="CH281" s="75">
        <f t="shared" si="21"/>
        <v>0</v>
      </c>
      <c r="CI281" s="75">
        <f t="shared" si="21"/>
        <v>0</v>
      </c>
      <c r="CJ281" s="75">
        <f t="shared" si="21"/>
        <v>0</v>
      </c>
      <c r="CK281" s="75">
        <f t="shared" si="21"/>
        <v>0</v>
      </c>
      <c r="CL281" s="75">
        <f t="shared" si="21"/>
        <v>0</v>
      </c>
      <c r="CM281" s="75">
        <f t="shared" si="21"/>
        <v>0</v>
      </c>
      <c r="CN281" s="75">
        <f t="shared" si="21"/>
        <v>0</v>
      </c>
      <c r="CO281" s="75">
        <f t="shared" si="21"/>
        <v>0</v>
      </c>
      <c r="CP281" s="75">
        <f t="shared" si="21"/>
        <v>0</v>
      </c>
      <c r="CQ281" s="75">
        <f t="shared" si="21"/>
        <v>0</v>
      </c>
      <c r="CR281" s="75">
        <f t="shared" si="21"/>
        <v>0</v>
      </c>
      <c r="CS281" s="75">
        <f t="shared" si="21"/>
        <v>0</v>
      </c>
      <c r="CT281" s="75">
        <f t="shared" si="21"/>
        <v>0</v>
      </c>
      <c r="CU281" s="75">
        <f t="shared" si="21"/>
        <v>0</v>
      </c>
      <c r="CV281" s="75">
        <f t="shared" si="21"/>
        <v>0</v>
      </c>
      <c r="CW281" s="72"/>
      <c r="CX281" s="72"/>
      <c r="CY281" s="72"/>
      <c r="CZ281" s="72"/>
      <c r="DA281" s="72"/>
      <c r="DB281" s="72"/>
      <c r="DC281" s="72"/>
      <c r="DD281" s="72"/>
      <c r="DE281" s="72"/>
      <c r="DF281" s="72"/>
      <c r="DG281" s="72"/>
      <c r="DH281" s="72"/>
      <c r="DI281" s="72"/>
      <c r="DJ281" s="72"/>
      <c r="DK281" s="72"/>
      <c r="DL281" s="72"/>
      <c r="DM281" s="72"/>
      <c r="DN281" s="72"/>
      <c r="DO281" s="72"/>
      <c r="DP281" s="72"/>
      <c r="DQ281" s="72"/>
      <c r="DR281" s="72"/>
      <c r="DS281" s="72"/>
      <c r="DT281" s="72"/>
      <c r="DU281" s="72"/>
      <c r="DV281" s="72"/>
      <c r="DW281" s="72"/>
      <c r="DX281" s="72"/>
      <c r="DY281" s="72"/>
    </row>
    <row r="282" spans="2:129" ht="17">
      <c r="B282" s="21" t="s">
        <v>78</v>
      </c>
      <c r="C282" s="15" t="s">
        <v>140</v>
      </c>
      <c r="D282" s="27" t="s">
        <v>141</v>
      </c>
      <c r="F282" s="17"/>
      <c r="H282" s="6"/>
      <c r="I282" s="6">
        <v>20000</v>
      </c>
      <c r="J282" s="6">
        <v>800000</v>
      </c>
      <c r="L282" s="6"/>
      <c r="M282" s="57"/>
      <c r="N282" s="57"/>
      <c r="P282" s="6"/>
      <c r="R282" s="6"/>
      <c r="T282" s="6"/>
      <c r="U282" s="6"/>
      <c r="V282" s="6"/>
      <c r="X282" s="6"/>
      <c r="Z282" s="6"/>
      <c r="AA282" s="6"/>
      <c r="AB282" s="6"/>
      <c r="AC282" s="6"/>
      <c r="AD282" s="6"/>
      <c r="AF282" s="6"/>
      <c r="AH282" s="6"/>
      <c r="AI282" s="6"/>
      <c r="AJ282" s="6"/>
      <c r="AL282" s="6"/>
      <c r="AN282" s="6"/>
      <c r="AO282" s="6"/>
      <c r="AP282" s="6"/>
      <c r="AR282" s="6"/>
      <c r="AT282" s="6"/>
      <c r="AV282" s="6"/>
      <c r="AX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L282" s="17"/>
      <c r="BM282" s="17">
        <v>0</v>
      </c>
      <c r="BN282" s="17">
        <v>0</v>
      </c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</row>
    <row r="283" spans="2:129" ht="17">
      <c r="B283" s="21" t="s">
        <v>72</v>
      </c>
      <c r="C283" s="15" t="s">
        <v>140</v>
      </c>
      <c r="D283" s="16"/>
      <c r="F283" s="17"/>
      <c r="H283" s="6"/>
      <c r="J283" s="6"/>
      <c r="K283" s="83">
        <v>5090</v>
      </c>
      <c r="L283" s="84">
        <v>227000</v>
      </c>
      <c r="M283" s="57"/>
      <c r="N283" s="57"/>
      <c r="P283" s="6"/>
      <c r="R283" s="6"/>
      <c r="T283" s="6"/>
      <c r="U283" s="6"/>
      <c r="V283" s="6"/>
      <c r="X283" s="6"/>
      <c r="Z283" s="6"/>
      <c r="AA283" s="6"/>
      <c r="AB283" s="6"/>
      <c r="AC283" s="6"/>
      <c r="AD283" s="6"/>
      <c r="AF283" s="6"/>
      <c r="AH283" s="6"/>
      <c r="AI283" s="6"/>
      <c r="AJ283" s="6"/>
      <c r="AL283" s="6"/>
      <c r="AN283" s="6"/>
      <c r="AO283" s="6"/>
      <c r="AP283" s="6"/>
      <c r="AR283" s="6"/>
      <c r="AT283" s="6"/>
      <c r="AV283" s="6"/>
      <c r="AX283" s="6"/>
      <c r="AZ283" s="6"/>
      <c r="BA283" s="6"/>
      <c r="BB283" s="6"/>
      <c r="BC283" s="6"/>
      <c r="BD283" s="6"/>
      <c r="BE283" s="6"/>
      <c r="BF283" s="6"/>
      <c r="BG283" s="6"/>
      <c r="BH283" s="6"/>
      <c r="BI283" s="6"/>
      <c r="BJ283" s="6"/>
      <c r="BL283" s="17"/>
      <c r="BM283" s="17">
        <v>0</v>
      </c>
      <c r="BN283" s="17">
        <v>0</v>
      </c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</row>
    <row r="284" spans="2:129" ht="17">
      <c r="B284" s="21" t="s">
        <v>78</v>
      </c>
      <c r="C284" s="15" t="s">
        <v>140</v>
      </c>
      <c r="D284" s="16"/>
      <c r="E284" s="85">
        <v>200</v>
      </c>
      <c r="F284" s="85">
        <v>15000</v>
      </c>
      <c r="H284" s="6"/>
      <c r="J284" s="6"/>
      <c r="L284" s="6"/>
      <c r="M284" s="57"/>
      <c r="N284" s="57"/>
      <c r="P284" s="6"/>
      <c r="R284" s="6"/>
      <c r="T284" s="6"/>
      <c r="U284" s="6"/>
      <c r="V284" s="6"/>
      <c r="X284" s="6"/>
      <c r="Z284" s="6"/>
      <c r="AA284" s="6"/>
      <c r="AB284" s="6"/>
      <c r="AC284" s="6"/>
      <c r="AD284" s="6"/>
      <c r="AF284" s="6"/>
      <c r="AH284" s="6"/>
      <c r="AI284" s="6"/>
      <c r="AJ284" s="6"/>
      <c r="AL284" s="6"/>
      <c r="AN284" s="6"/>
      <c r="AO284" s="6"/>
      <c r="AP284" s="6"/>
      <c r="AR284" s="6"/>
      <c r="AT284" s="6"/>
      <c r="AV284" s="6"/>
      <c r="AX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L284" s="17"/>
      <c r="BM284" s="17">
        <v>0</v>
      </c>
      <c r="BN284" s="17">
        <v>0</v>
      </c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</row>
    <row r="285" spans="2:129">
      <c r="B285" s="21" t="s">
        <v>78</v>
      </c>
      <c r="C285" s="15" t="s">
        <v>140</v>
      </c>
      <c r="D285" s="16"/>
      <c r="F285" s="17"/>
      <c r="H285" s="6"/>
      <c r="J285" s="6"/>
      <c r="L285" s="6"/>
      <c r="M285" s="57"/>
      <c r="N285" s="57"/>
      <c r="P285" s="6"/>
      <c r="R285" s="6"/>
      <c r="T285" s="6"/>
      <c r="U285" s="6"/>
      <c r="V285" s="6"/>
      <c r="X285" s="6"/>
      <c r="Z285" s="6"/>
      <c r="AA285" s="6"/>
      <c r="AB285" s="6"/>
      <c r="AC285" s="6"/>
      <c r="AD285" s="6"/>
      <c r="AF285" s="6"/>
      <c r="AH285" s="6"/>
      <c r="AI285" s="6"/>
      <c r="AJ285" s="6"/>
      <c r="AL285" s="6"/>
      <c r="AN285" s="6"/>
      <c r="AO285" s="6"/>
      <c r="AP285" s="6"/>
      <c r="AR285" s="6"/>
      <c r="AT285" s="6"/>
      <c r="AV285" s="6"/>
      <c r="AX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L285" s="17"/>
      <c r="BM285" s="17">
        <v>30</v>
      </c>
      <c r="BN285" s="17">
        <v>45000</v>
      </c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</row>
    <row r="286" spans="2:129">
      <c r="B286" s="21" t="s">
        <v>78</v>
      </c>
      <c r="C286" s="15" t="s">
        <v>140</v>
      </c>
      <c r="D286" s="16"/>
      <c r="F286" s="17"/>
      <c r="H286" s="6"/>
      <c r="J286" s="6"/>
      <c r="L286" s="6"/>
      <c r="M286" s="57"/>
      <c r="N286" s="57"/>
      <c r="P286" s="6"/>
      <c r="R286" s="6"/>
      <c r="T286" s="6"/>
      <c r="U286" s="6"/>
      <c r="V286" s="6"/>
      <c r="X286" s="6"/>
      <c r="Z286" s="6"/>
      <c r="AA286" s="6"/>
      <c r="AB286" s="6"/>
      <c r="AC286" s="6"/>
      <c r="AD286" s="6"/>
      <c r="AF286" s="6"/>
      <c r="AH286" s="6"/>
      <c r="AI286" s="6"/>
      <c r="AJ286" s="6"/>
      <c r="AL286" s="6"/>
      <c r="AN286" s="6"/>
      <c r="AO286" s="6"/>
      <c r="AP286" s="6"/>
      <c r="AR286" s="6"/>
      <c r="AT286" s="6"/>
      <c r="AV286" s="6"/>
      <c r="AX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L286" s="17"/>
      <c r="BM286" s="17">
        <v>5</v>
      </c>
      <c r="BN286" s="17">
        <v>14000</v>
      </c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</row>
    <row r="287" spans="2:129">
      <c r="B287" s="21" t="s">
        <v>78</v>
      </c>
      <c r="C287" s="15" t="s">
        <v>140</v>
      </c>
      <c r="D287" s="16"/>
      <c r="F287" s="17"/>
      <c r="H287" s="6"/>
      <c r="J287" s="6"/>
      <c r="L287" s="6"/>
      <c r="M287" s="57"/>
      <c r="N287" s="57"/>
      <c r="P287" s="6"/>
      <c r="R287" s="6"/>
      <c r="T287" s="6"/>
      <c r="U287" s="6"/>
      <c r="V287" s="6"/>
      <c r="X287" s="6"/>
      <c r="Z287" s="6"/>
      <c r="AA287" s="6"/>
      <c r="AB287" s="6"/>
      <c r="AC287" s="6"/>
      <c r="AD287" s="6"/>
      <c r="AF287" s="6"/>
      <c r="AH287" s="6"/>
      <c r="AI287" s="6"/>
      <c r="AJ287" s="6"/>
      <c r="AL287" s="6"/>
      <c r="AN287" s="6"/>
      <c r="AO287" s="6"/>
      <c r="AP287" s="6"/>
      <c r="AR287" s="6"/>
      <c r="AT287" s="6"/>
      <c r="AV287" s="6"/>
      <c r="AX287" s="6"/>
      <c r="AZ287" s="6"/>
      <c r="BA287" s="6"/>
      <c r="BB287" s="6"/>
      <c r="BC287" s="6"/>
      <c r="BD287" s="6"/>
      <c r="BE287" s="6"/>
      <c r="BF287" s="6"/>
      <c r="BG287" s="6"/>
      <c r="BH287" s="6"/>
      <c r="BI287" s="6"/>
      <c r="BJ287" s="6"/>
      <c r="BL287" s="17"/>
      <c r="BM287" s="17">
        <v>10.77</v>
      </c>
      <c r="BN287" s="17">
        <v>20000</v>
      </c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</row>
    <row r="288" spans="2:129" s="48" customFormat="1">
      <c r="B288" s="50" t="s">
        <v>383</v>
      </c>
      <c r="C288" s="46"/>
      <c r="D288" s="47"/>
      <c r="E288" s="72">
        <f t="shared" ref="E288:AJ288" si="22">SUM(E282:E287)</f>
        <v>200</v>
      </c>
      <c r="F288" s="72">
        <f t="shared" si="22"/>
        <v>15000</v>
      </c>
      <c r="G288" s="72">
        <f t="shared" si="22"/>
        <v>0</v>
      </c>
      <c r="H288" s="72">
        <f t="shared" si="22"/>
        <v>0</v>
      </c>
      <c r="I288" s="72">
        <f t="shared" si="22"/>
        <v>20000</v>
      </c>
      <c r="J288" s="72">
        <f t="shared" si="22"/>
        <v>800000</v>
      </c>
      <c r="K288" s="72">
        <f t="shared" si="22"/>
        <v>5090</v>
      </c>
      <c r="L288" s="72">
        <f t="shared" si="22"/>
        <v>227000</v>
      </c>
      <c r="M288" s="72">
        <f t="shared" si="22"/>
        <v>0</v>
      </c>
      <c r="N288" s="72">
        <f t="shared" si="22"/>
        <v>0</v>
      </c>
      <c r="O288" s="72">
        <f t="shared" si="22"/>
        <v>0</v>
      </c>
      <c r="P288" s="72">
        <f t="shared" si="22"/>
        <v>0</v>
      </c>
      <c r="Q288" s="72">
        <f t="shared" si="22"/>
        <v>0</v>
      </c>
      <c r="R288" s="72">
        <f t="shared" si="22"/>
        <v>0</v>
      </c>
      <c r="S288" s="72">
        <f t="shared" si="22"/>
        <v>0</v>
      </c>
      <c r="T288" s="72">
        <f t="shared" si="22"/>
        <v>0</v>
      </c>
      <c r="U288" s="72">
        <f t="shared" si="22"/>
        <v>0</v>
      </c>
      <c r="V288" s="72">
        <f t="shared" si="22"/>
        <v>0</v>
      </c>
      <c r="W288" s="72">
        <f t="shared" si="22"/>
        <v>0</v>
      </c>
      <c r="X288" s="72">
        <f t="shared" si="22"/>
        <v>0</v>
      </c>
      <c r="Y288" s="72">
        <f t="shared" si="22"/>
        <v>0</v>
      </c>
      <c r="Z288" s="72">
        <f t="shared" si="22"/>
        <v>0</v>
      </c>
      <c r="AA288" s="72">
        <f t="shared" si="22"/>
        <v>0</v>
      </c>
      <c r="AB288" s="72">
        <f t="shared" si="22"/>
        <v>0</v>
      </c>
      <c r="AC288" s="72">
        <f t="shared" si="22"/>
        <v>0</v>
      </c>
      <c r="AD288" s="72">
        <f t="shared" si="22"/>
        <v>0</v>
      </c>
      <c r="AE288" s="72">
        <f t="shared" si="22"/>
        <v>0</v>
      </c>
      <c r="AF288" s="72">
        <f t="shared" si="22"/>
        <v>0</v>
      </c>
      <c r="AG288" s="72">
        <f t="shared" si="22"/>
        <v>0</v>
      </c>
      <c r="AH288" s="72">
        <f t="shared" si="22"/>
        <v>0</v>
      </c>
      <c r="AI288" s="72">
        <f t="shared" si="22"/>
        <v>0</v>
      </c>
      <c r="AJ288" s="72">
        <f t="shared" si="22"/>
        <v>0</v>
      </c>
      <c r="AK288" s="72">
        <f t="shared" ref="AK288:BL288" si="23">SUM(AK282:AK287)</f>
        <v>0</v>
      </c>
      <c r="AL288" s="72">
        <f t="shared" si="23"/>
        <v>0</v>
      </c>
      <c r="AM288" s="72">
        <f t="shared" si="23"/>
        <v>0</v>
      </c>
      <c r="AN288" s="72">
        <f t="shared" si="23"/>
        <v>0</v>
      </c>
      <c r="AO288" s="72">
        <f t="shared" si="23"/>
        <v>0</v>
      </c>
      <c r="AP288" s="72">
        <f t="shared" si="23"/>
        <v>0</v>
      </c>
      <c r="AQ288" s="72">
        <f t="shared" si="23"/>
        <v>0</v>
      </c>
      <c r="AR288" s="72">
        <f t="shared" si="23"/>
        <v>0</v>
      </c>
      <c r="AS288" s="72">
        <f t="shared" si="23"/>
        <v>0</v>
      </c>
      <c r="AT288" s="72">
        <f t="shared" si="23"/>
        <v>0</v>
      </c>
      <c r="AU288" s="72">
        <f t="shared" si="23"/>
        <v>0</v>
      </c>
      <c r="AV288" s="72">
        <f t="shared" si="23"/>
        <v>0</v>
      </c>
      <c r="AW288" s="72">
        <f t="shared" si="23"/>
        <v>0</v>
      </c>
      <c r="AX288" s="72">
        <f t="shared" si="23"/>
        <v>0</v>
      </c>
      <c r="AY288" s="72">
        <f t="shared" si="23"/>
        <v>0</v>
      </c>
      <c r="AZ288" s="72">
        <f t="shared" si="23"/>
        <v>0</v>
      </c>
      <c r="BA288" s="72">
        <f t="shared" si="23"/>
        <v>0</v>
      </c>
      <c r="BB288" s="72">
        <f t="shared" si="23"/>
        <v>0</v>
      </c>
      <c r="BC288" s="72">
        <f t="shared" si="23"/>
        <v>0</v>
      </c>
      <c r="BD288" s="72">
        <f t="shared" si="23"/>
        <v>0</v>
      </c>
      <c r="BE288" s="72">
        <f t="shared" si="23"/>
        <v>0</v>
      </c>
      <c r="BF288" s="72">
        <f t="shared" si="23"/>
        <v>0</v>
      </c>
      <c r="BG288" s="72">
        <f t="shared" si="23"/>
        <v>0</v>
      </c>
      <c r="BH288" s="72">
        <f t="shared" si="23"/>
        <v>0</v>
      </c>
      <c r="BI288" s="72">
        <f t="shared" si="23"/>
        <v>0</v>
      </c>
      <c r="BJ288" s="72">
        <f t="shared" si="23"/>
        <v>0</v>
      </c>
      <c r="BK288" s="72">
        <f t="shared" si="23"/>
        <v>0</v>
      </c>
      <c r="BL288" s="72">
        <f t="shared" si="23"/>
        <v>0</v>
      </c>
      <c r="BM288" s="17">
        <v>45.769999999999996</v>
      </c>
      <c r="BN288" s="17">
        <v>79000</v>
      </c>
      <c r="BO288" s="72">
        <f>SUM(BO282:BO287)</f>
        <v>0</v>
      </c>
      <c r="BP288" s="72">
        <f t="shared" ref="BP288:CV288" si="24">SUM(BP282:BP287)</f>
        <v>0</v>
      </c>
      <c r="BQ288" s="72">
        <f t="shared" si="24"/>
        <v>0</v>
      </c>
      <c r="BR288" s="72">
        <f t="shared" si="24"/>
        <v>0</v>
      </c>
      <c r="BS288" s="72">
        <f t="shared" si="24"/>
        <v>0</v>
      </c>
      <c r="BT288" s="72">
        <f t="shared" si="24"/>
        <v>0</v>
      </c>
      <c r="BU288" s="72">
        <f t="shared" si="24"/>
        <v>0</v>
      </c>
      <c r="BV288" s="72">
        <f t="shared" si="24"/>
        <v>0</v>
      </c>
      <c r="BW288" s="72">
        <f t="shared" si="24"/>
        <v>0</v>
      </c>
      <c r="BX288" s="72">
        <f t="shared" si="24"/>
        <v>0</v>
      </c>
      <c r="BY288" s="72">
        <f t="shared" si="24"/>
        <v>0</v>
      </c>
      <c r="BZ288" s="72">
        <f t="shared" si="24"/>
        <v>0</v>
      </c>
      <c r="CA288" s="72">
        <f t="shared" si="24"/>
        <v>0</v>
      </c>
      <c r="CB288" s="72">
        <f t="shared" si="24"/>
        <v>0</v>
      </c>
      <c r="CC288" s="72">
        <f t="shared" si="24"/>
        <v>0</v>
      </c>
      <c r="CD288" s="72">
        <f t="shared" si="24"/>
        <v>0</v>
      </c>
      <c r="CE288" s="72">
        <f t="shared" si="24"/>
        <v>0</v>
      </c>
      <c r="CF288" s="72">
        <f t="shared" si="24"/>
        <v>0</v>
      </c>
      <c r="CG288" s="72">
        <f t="shared" si="24"/>
        <v>0</v>
      </c>
      <c r="CH288" s="72">
        <f t="shared" si="24"/>
        <v>0</v>
      </c>
      <c r="CI288" s="72">
        <f t="shared" si="24"/>
        <v>0</v>
      </c>
      <c r="CJ288" s="72">
        <f t="shared" si="24"/>
        <v>0</v>
      </c>
      <c r="CK288" s="72">
        <f t="shared" si="24"/>
        <v>0</v>
      </c>
      <c r="CL288" s="72">
        <f t="shared" si="24"/>
        <v>0</v>
      </c>
      <c r="CM288" s="72">
        <f t="shared" si="24"/>
        <v>0</v>
      </c>
      <c r="CN288" s="72">
        <f t="shared" si="24"/>
        <v>0</v>
      </c>
      <c r="CO288" s="72">
        <f t="shared" si="24"/>
        <v>0</v>
      </c>
      <c r="CP288" s="72">
        <f t="shared" si="24"/>
        <v>0</v>
      </c>
      <c r="CQ288" s="72">
        <f t="shared" si="24"/>
        <v>0</v>
      </c>
      <c r="CR288" s="72">
        <f t="shared" si="24"/>
        <v>0</v>
      </c>
      <c r="CS288" s="72">
        <f t="shared" si="24"/>
        <v>0</v>
      </c>
      <c r="CT288" s="72">
        <f t="shared" si="24"/>
        <v>0</v>
      </c>
      <c r="CU288" s="72">
        <f t="shared" si="24"/>
        <v>0</v>
      </c>
      <c r="CV288" s="72">
        <f t="shared" si="24"/>
        <v>0</v>
      </c>
      <c r="CW288" s="72"/>
      <c r="CX288" s="72"/>
      <c r="CY288" s="72"/>
      <c r="CZ288" s="72"/>
      <c r="DA288" s="72"/>
      <c r="DB288" s="72"/>
      <c r="DC288" s="72"/>
      <c r="DD288" s="72"/>
      <c r="DE288" s="72"/>
      <c r="DF288" s="72"/>
      <c r="DG288" s="72"/>
      <c r="DH288" s="72"/>
      <c r="DI288" s="72"/>
      <c r="DJ288" s="72"/>
      <c r="DK288" s="72"/>
      <c r="DL288" s="72"/>
      <c r="DM288" s="72"/>
      <c r="DN288" s="72"/>
      <c r="DO288" s="72"/>
      <c r="DP288" s="72"/>
      <c r="DQ288" s="72"/>
      <c r="DR288" s="72"/>
      <c r="DS288" s="72"/>
      <c r="DT288" s="72"/>
      <c r="DU288" s="72"/>
      <c r="DV288" s="72"/>
      <c r="DW288" s="72"/>
      <c r="DX288" s="72"/>
      <c r="DY288" s="72"/>
    </row>
    <row r="289" spans="2:129">
      <c r="B289" s="21" t="s">
        <v>78</v>
      </c>
      <c r="C289" s="15" t="s">
        <v>149</v>
      </c>
      <c r="D289" s="16"/>
      <c r="F289" s="17"/>
      <c r="H289" s="6"/>
      <c r="J289" s="6"/>
      <c r="K289" s="71">
        <v>105</v>
      </c>
      <c r="L289" s="71">
        <v>35000</v>
      </c>
      <c r="M289" s="57"/>
      <c r="N289" s="57"/>
      <c r="P289" s="6"/>
      <c r="R289" s="6"/>
      <c r="T289" s="6"/>
      <c r="U289" s="6"/>
      <c r="V289" s="6"/>
      <c r="X289" s="6"/>
      <c r="Z289" s="6"/>
      <c r="AA289" s="6"/>
      <c r="AB289" s="6"/>
      <c r="AC289" s="6"/>
      <c r="AD289" s="6"/>
      <c r="AF289" s="6"/>
      <c r="AH289" s="6"/>
      <c r="AI289" s="6"/>
      <c r="AJ289" s="6"/>
      <c r="AL289" s="6"/>
      <c r="AN289" s="6"/>
      <c r="AO289" s="6"/>
      <c r="AP289" s="6"/>
      <c r="AR289" s="6"/>
      <c r="AT289" s="6"/>
      <c r="AV289" s="6"/>
      <c r="AX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L289" s="17"/>
      <c r="BM289" s="17">
        <v>0</v>
      </c>
      <c r="BN289" s="17">
        <v>0</v>
      </c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</row>
    <row r="290" spans="2:129" s="48" customFormat="1">
      <c r="B290" s="50" t="s">
        <v>384</v>
      </c>
      <c r="C290" s="46"/>
      <c r="D290" s="47"/>
      <c r="E290" s="72">
        <f t="shared" ref="E290:AJ290" si="25">SUM(E289)</f>
        <v>0</v>
      </c>
      <c r="F290" s="72">
        <f t="shared" si="25"/>
        <v>0</v>
      </c>
      <c r="G290" s="72">
        <f t="shared" si="25"/>
        <v>0</v>
      </c>
      <c r="H290" s="72">
        <f t="shared" si="25"/>
        <v>0</v>
      </c>
      <c r="I290" s="72">
        <f t="shared" si="25"/>
        <v>0</v>
      </c>
      <c r="J290" s="72">
        <f t="shared" si="25"/>
        <v>0</v>
      </c>
      <c r="K290" s="72">
        <f t="shared" si="25"/>
        <v>105</v>
      </c>
      <c r="L290" s="72">
        <f t="shared" si="25"/>
        <v>35000</v>
      </c>
      <c r="M290" s="72">
        <f t="shared" si="25"/>
        <v>0</v>
      </c>
      <c r="N290" s="72">
        <f t="shared" si="25"/>
        <v>0</v>
      </c>
      <c r="O290" s="72">
        <f t="shared" si="25"/>
        <v>0</v>
      </c>
      <c r="P290" s="72">
        <f t="shared" si="25"/>
        <v>0</v>
      </c>
      <c r="Q290" s="72">
        <f t="shared" si="25"/>
        <v>0</v>
      </c>
      <c r="R290" s="72">
        <f t="shared" si="25"/>
        <v>0</v>
      </c>
      <c r="S290" s="72">
        <f t="shared" si="25"/>
        <v>0</v>
      </c>
      <c r="T290" s="72">
        <f t="shared" si="25"/>
        <v>0</v>
      </c>
      <c r="U290" s="72">
        <f t="shared" si="25"/>
        <v>0</v>
      </c>
      <c r="V290" s="72">
        <f t="shared" si="25"/>
        <v>0</v>
      </c>
      <c r="W290" s="72">
        <f t="shared" si="25"/>
        <v>0</v>
      </c>
      <c r="X290" s="72">
        <f t="shared" si="25"/>
        <v>0</v>
      </c>
      <c r="Y290" s="72">
        <f t="shared" si="25"/>
        <v>0</v>
      </c>
      <c r="Z290" s="72">
        <f t="shared" si="25"/>
        <v>0</v>
      </c>
      <c r="AA290" s="72">
        <f t="shared" si="25"/>
        <v>0</v>
      </c>
      <c r="AB290" s="72">
        <f t="shared" si="25"/>
        <v>0</v>
      </c>
      <c r="AC290" s="72">
        <f t="shared" si="25"/>
        <v>0</v>
      </c>
      <c r="AD290" s="72">
        <f t="shared" si="25"/>
        <v>0</v>
      </c>
      <c r="AE290" s="72">
        <f t="shared" si="25"/>
        <v>0</v>
      </c>
      <c r="AF290" s="72">
        <f t="shared" si="25"/>
        <v>0</v>
      </c>
      <c r="AG290" s="72">
        <f t="shared" si="25"/>
        <v>0</v>
      </c>
      <c r="AH290" s="72">
        <f t="shared" si="25"/>
        <v>0</v>
      </c>
      <c r="AI290" s="72">
        <f t="shared" si="25"/>
        <v>0</v>
      </c>
      <c r="AJ290" s="72">
        <f t="shared" si="25"/>
        <v>0</v>
      </c>
      <c r="AK290" s="72">
        <f t="shared" ref="AK290:BL290" si="26">SUM(AK289)</f>
        <v>0</v>
      </c>
      <c r="AL290" s="72">
        <f t="shared" si="26"/>
        <v>0</v>
      </c>
      <c r="AM290" s="72">
        <f t="shared" si="26"/>
        <v>0</v>
      </c>
      <c r="AN290" s="72">
        <f t="shared" si="26"/>
        <v>0</v>
      </c>
      <c r="AO290" s="72">
        <f t="shared" si="26"/>
        <v>0</v>
      </c>
      <c r="AP290" s="72">
        <f t="shared" si="26"/>
        <v>0</v>
      </c>
      <c r="AQ290" s="72">
        <f t="shared" si="26"/>
        <v>0</v>
      </c>
      <c r="AR290" s="72">
        <f t="shared" si="26"/>
        <v>0</v>
      </c>
      <c r="AS290" s="72">
        <f t="shared" si="26"/>
        <v>0</v>
      </c>
      <c r="AT290" s="72">
        <f t="shared" si="26"/>
        <v>0</v>
      </c>
      <c r="AU290" s="72">
        <f t="shared" si="26"/>
        <v>0</v>
      </c>
      <c r="AV290" s="72">
        <f t="shared" si="26"/>
        <v>0</v>
      </c>
      <c r="AW290" s="72">
        <f t="shared" si="26"/>
        <v>0</v>
      </c>
      <c r="AX290" s="72">
        <f t="shared" si="26"/>
        <v>0</v>
      </c>
      <c r="AY290" s="72">
        <f t="shared" si="26"/>
        <v>0</v>
      </c>
      <c r="AZ290" s="72">
        <f t="shared" si="26"/>
        <v>0</v>
      </c>
      <c r="BA290" s="72">
        <f t="shared" si="26"/>
        <v>0</v>
      </c>
      <c r="BB290" s="72">
        <f t="shared" si="26"/>
        <v>0</v>
      </c>
      <c r="BC290" s="72">
        <f t="shared" si="26"/>
        <v>0</v>
      </c>
      <c r="BD290" s="72">
        <f t="shared" si="26"/>
        <v>0</v>
      </c>
      <c r="BE290" s="72">
        <f t="shared" si="26"/>
        <v>0</v>
      </c>
      <c r="BF290" s="72">
        <f t="shared" si="26"/>
        <v>0</v>
      </c>
      <c r="BG290" s="72">
        <f t="shared" si="26"/>
        <v>0</v>
      </c>
      <c r="BH290" s="72">
        <f t="shared" si="26"/>
        <v>0</v>
      </c>
      <c r="BI290" s="72">
        <f t="shared" si="26"/>
        <v>0</v>
      </c>
      <c r="BJ290" s="72">
        <f t="shared" si="26"/>
        <v>0</v>
      </c>
      <c r="BK290" s="72">
        <f t="shared" si="26"/>
        <v>0</v>
      </c>
      <c r="BL290" s="72">
        <f t="shared" si="26"/>
        <v>0</v>
      </c>
      <c r="BM290" s="17">
        <v>0</v>
      </c>
      <c r="BN290" s="17">
        <v>0</v>
      </c>
      <c r="BO290" s="72">
        <f>SUM(BO289)</f>
        <v>0</v>
      </c>
      <c r="BP290" s="72">
        <f t="shared" ref="BP290:CV290" si="27">SUM(BP289)</f>
        <v>0</v>
      </c>
      <c r="BQ290" s="72">
        <f t="shared" si="27"/>
        <v>0</v>
      </c>
      <c r="BR290" s="72">
        <f t="shared" si="27"/>
        <v>0</v>
      </c>
      <c r="BS290" s="72">
        <f t="shared" si="27"/>
        <v>0</v>
      </c>
      <c r="BT290" s="72">
        <f t="shared" si="27"/>
        <v>0</v>
      </c>
      <c r="BU290" s="72">
        <f t="shared" si="27"/>
        <v>0</v>
      </c>
      <c r="BV290" s="72">
        <f t="shared" si="27"/>
        <v>0</v>
      </c>
      <c r="BW290" s="72">
        <f t="shared" si="27"/>
        <v>0</v>
      </c>
      <c r="BX290" s="72">
        <f t="shared" si="27"/>
        <v>0</v>
      </c>
      <c r="BY290" s="72">
        <f t="shared" si="27"/>
        <v>0</v>
      </c>
      <c r="BZ290" s="72">
        <f t="shared" si="27"/>
        <v>0</v>
      </c>
      <c r="CA290" s="72">
        <f t="shared" si="27"/>
        <v>0</v>
      </c>
      <c r="CB290" s="72">
        <f t="shared" si="27"/>
        <v>0</v>
      </c>
      <c r="CC290" s="72">
        <f t="shared" si="27"/>
        <v>0</v>
      </c>
      <c r="CD290" s="72">
        <f t="shared" si="27"/>
        <v>0</v>
      </c>
      <c r="CE290" s="72">
        <f t="shared" si="27"/>
        <v>0</v>
      </c>
      <c r="CF290" s="72">
        <f t="shared" si="27"/>
        <v>0</v>
      </c>
      <c r="CG290" s="72">
        <f t="shared" si="27"/>
        <v>0</v>
      </c>
      <c r="CH290" s="72">
        <f t="shared" si="27"/>
        <v>0</v>
      </c>
      <c r="CI290" s="72">
        <f t="shared" si="27"/>
        <v>0</v>
      </c>
      <c r="CJ290" s="72">
        <f t="shared" si="27"/>
        <v>0</v>
      </c>
      <c r="CK290" s="72">
        <f t="shared" si="27"/>
        <v>0</v>
      </c>
      <c r="CL290" s="72">
        <f t="shared" si="27"/>
        <v>0</v>
      </c>
      <c r="CM290" s="72">
        <f t="shared" si="27"/>
        <v>0</v>
      </c>
      <c r="CN290" s="72">
        <f t="shared" si="27"/>
        <v>0</v>
      </c>
      <c r="CO290" s="72">
        <f t="shared" si="27"/>
        <v>0</v>
      </c>
      <c r="CP290" s="72">
        <f t="shared" si="27"/>
        <v>0</v>
      </c>
      <c r="CQ290" s="72">
        <f t="shared" si="27"/>
        <v>0</v>
      </c>
      <c r="CR290" s="72">
        <f t="shared" si="27"/>
        <v>0</v>
      </c>
      <c r="CS290" s="72">
        <f t="shared" si="27"/>
        <v>0</v>
      </c>
      <c r="CT290" s="72">
        <f t="shared" si="27"/>
        <v>0</v>
      </c>
      <c r="CU290" s="72">
        <f t="shared" si="27"/>
        <v>0</v>
      </c>
      <c r="CV290" s="72">
        <f t="shared" si="27"/>
        <v>0</v>
      </c>
      <c r="CW290" s="72"/>
      <c r="CX290" s="72"/>
      <c r="CY290" s="72"/>
      <c r="CZ290" s="72"/>
      <c r="DA290" s="72"/>
      <c r="DB290" s="72"/>
      <c r="DC290" s="72"/>
      <c r="DD290" s="72"/>
      <c r="DE290" s="72"/>
      <c r="DF290" s="72"/>
      <c r="DG290" s="72"/>
      <c r="DH290" s="72"/>
      <c r="DI290" s="72"/>
      <c r="DJ290" s="72"/>
      <c r="DK290" s="72"/>
      <c r="DL290" s="72"/>
      <c r="DM290" s="72"/>
      <c r="DN290" s="72"/>
      <c r="DO290" s="72"/>
      <c r="DP290" s="72"/>
      <c r="DQ290" s="72"/>
      <c r="DR290" s="72"/>
      <c r="DS290" s="72"/>
      <c r="DT290" s="72"/>
      <c r="DU290" s="72"/>
      <c r="DV290" s="72"/>
      <c r="DW290" s="72"/>
      <c r="DX290" s="72"/>
      <c r="DY290" s="72"/>
    </row>
    <row r="291" spans="2:129">
      <c r="B291" s="21" t="s">
        <v>78</v>
      </c>
      <c r="C291" s="15" t="s">
        <v>152</v>
      </c>
      <c r="D291" s="16"/>
      <c r="E291" s="6">
        <v>2612</v>
      </c>
      <c r="F291" s="17">
        <v>216671</v>
      </c>
      <c r="H291" s="6"/>
      <c r="J291" s="6"/>
      <c r="L291" s="6"/>
      <c r="M291" s="57"/>
      <c r="N291" s="57"/>
      <c r="P291" s="6"/>
      <c r="R291" s="6"/>
      <c r="T291" s="6"/>
      <c r="U291" s="6"/>
      <c r="V291" s="6"/>
      <c r="X291" s="6"/>
      <c r="Z291" s="6"/>
      <c r="AA291" s="6"/>
      <c r="AB291" s="6"/>
      <c r="AC291" s="6"/>
      <c r="AD291" s="6"/>
      <c r="AF291" s="6"/>
      <c r="AH291" s="6"/>
      <c r="AI291" s="6"/>
      <c r="AJ291" s="6"/>
      <c r="AL291" s="6"/>
      <c r="AN291" s="6"/>
      <c r="AO291" s="6"/>
      <c r="AP291" s="6"/>
      <c r="AR291" s="6"/>
      <c r="AT291" s="6"/>
      <c r="AV291" s="6"/>
      <c r="AX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L291" s="17"/>
      <c r="BM291" s="17">
        <v>0</v>
      </c>
      <c r="BN291" s="17">
        <v>0</v>
      </c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</row>
    <row r="292" spans="2:129">
      <c r="B292" s="21" t="s">
        <v>78</v>
      </c>
      <c r="C292" s="15" t="s">
        <v>152</v>
      </c>
      <c r="D292" s="16"/>
      <c r="F292" s="86">
        <v>338500</v>
      </c>
      <c r="H292" s="6"/>
      <c r="J292" s="6"/>
      <c r="L292" s="6"/>
      <c r="M292" s="57"/>
      <c r="N292" s="57"/>
      <c r="P292" s="6"/>
      <c r="R292" s="6"/>
      <c r="T292" s="6"/>
      <c r="U292" s="6"/>
      <c r="V292" s="6"/>
      <c r="X292" s="6"/>
      <c r="Z292" s="6"/>
      <c r="AA292" s="6"/>
      <c r="AB292" s="6"/>
      <c r="AC292" s="6"/>
      <c r="AD292" s="6"/>
      <c r="AF292" s="6"/>
      <c r="AH292" s="6"/>
      <c r="AI292" s="6"/>
      <c r="AJ292" s="6"/>
      <c r="AL292" s="6"/>
      <c r="AN292" s="6"/>
      <c r="AO292" s="6"/>
      <c r="AP292" s="6"/>
      <c r="AR292" s="6"/>
      <c r="AT292" s="6"/>
      <c r="AV292" s="6"/>
      <c r="AX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L292" s="17"/>
      <c r="BM292" s="17">
        <v>0</v>
      </c>
      <c r="BN292" s="17">
        <v>0</v>
      </c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</row>
    <row r="293" spans="2:129">
      <c r="B293" s="21" t="s">
        <v>78</v>
      </c>
      <c r="C293" s="15" t="s">
        <v>152</v>
      </c>
      <c r="D293" s="16"/>
      <c r="F293" s="17"/>
      <c r="H293" s="6"/>
      <c r="J293" s="6"/>
      <c r="L293" s="6"/>
      <c r="M293" s="57"/>
      <c r="N293" s="57"/>
      <c r="P293" s="6"/>
      <c r="R293" s="6"/>
      <c r="T293" s="6"/>
      <c r="U293" s="6"/>
      <c r="V293" s="6"/>
      <c r="X293" s="6"/>
      <c r="Z293" s="6"/>
      <c r="AA293" s="6"/>
      <c r="AB293" s="6"/>
      <c r="AC293" s="6"/>
      <c r="AD293" s="6"/>
      <c r="AF293" s="6"/>
      <c r="AH293" s="6"/>
      <c r="AI293" s="6"/>
      <c r="AJ293" s="6"/>
      <c r="AL293" s="6"/>
      <c r="AM293" s="6">
        <v>1170</v>
      </c>
      <c r="AN293" s="6">
        <v>181500</v>
      </c>
      <c r="AO293" s="6"/>
      <c r="AP293" s="6"/>
      <c r="AR293" s="6"/>
      <c r="AT293" s="6"/>
      <c r="AV293" s="6"/>
      <c r="AX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L293" s="17"/>
      <c r="BM293" s="17">
        <v>0</v>
      </c>
      <c r="BN293" s="17">
        <v>0</v>
      </c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</row>
    <row r="294" spans="2:129">
      <c r="B294" s="21" t="s">
        <v>78</v>
      </c>
      <c r="C294" s="15" t="s">
        <v>152</v>
      </c>
      <c r="D294" s="16"/>
      <c r="E294" s="71">
        <v>1097</v>
      </c>
      <c r="F294" s="71">
        <v>219500</v>
      </c>
      <c r="H294" s="6"/>
      <c r="J294" s="6"/>
      <c r="L294" s="6"/>
      <c r="M294" s="57"/>
      <c r="N294" s="57"/>
      <c r="P294" s="6"/>
      <c r="R294" s="6"/>
      <c r="T294" s="6"/>
      <c r="U294" s="6"/>
      <c r="V294" s="6"/>
      <c r="X294" s="6"/>
      <c r="Z294" s="6"/>
      <c r="AA294" s="6"/>
      <c r="AB294" s="6"/>
      <c r="AC294" s="6"/>
      <c r="AD294" s="6"/>
      <c r="AF294" s="6"/>
      <c r="AH294" s="6"/>
      <c r="AI294" s="6"/>
      <c r="AJ294" s="6"/>
      <c r="AL294" s="6"/>
      <c r="AN294" s="6"/>
      <c r="AO294" s="6"/>
      <c r="AP294" s="6"/>
      <c r="AR294" s="6"/>
      <c r="AT294" s="6"/>
      <c r="AV294" s="6"/>
      <c r="AX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L294" s="17"/>
      <c r="BM294" s="17">
        <v>0</v>
      </c>
      <c r="BN294" s="17">
        <v>0</v>
      </c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</row>
    <row r="295" spans="2:129">
      <c r="B295" s="21" t="s">
        <v>78</v>
      </c>
      <c r="C295" s="15" t="s">
        <v>152</v>
      </c>
      <c r="D295" s="16"/>
      <c r="F295" s="87">
        <v>900000</v>
      </c>
      <c r="H295" s="6"/>
      <c r="J295" s="6"/>
      <c r="L295" s="6"/>
      <c r="M295" s="57"/>
      <c r="N295" s="57"/>
      <c r="P295" s="6"/>
      <c r="R295" s="6"/>
      <c r="T295" s="6"/>
      <c r="U295" s="6"/>
      <c r="V295" s="6"/>
      <c r="X295" s="6"/>
      <c r="Z295" s="6"/>
      <c r="AA295" s="6"/>
      <c r="AB295" s="6"/>
      <c r="AC295" s="6"/>
      <c r="AD295" s="6"/>
      <c r="AF295" s="6"/>
      <c r="AH295" s="6"/>
      <c r="AI295" s="6"/>
      <c r="AJ295" s="6"/>
      <c r="AL295" s="6"/>
      <c r="AN295" s="6"/>
      <c r="AO295" s="6"/>
      <c r="AP295" s="6"/>
      <c r="AR295" s="6"/>
      <c r="AT295" s="6"/>
      <c r="AV295" s="6"/>
      <c r="AX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L295" s="17"/>
      <c r="BM295" s="17">
        <v>0</v>
      </c>
      <c r="BN295" s="17">
        <v>0</v>
      </c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</row>
    <row r="296" spans="2:129">
      <c r="B296" s="21" t="s">
        <v>78</v>
      </c>
      <c r="C296" s="15" t="s">
        <v>152</v>
      </c>
      <c r="D296" s="16"/>
      <c r="E296" s="71">
        <v>34</v>
      </c>
      <c r="F296" s="71">
        <v>165355</v>
      </c>
      <c r="H296" s="6"/>
      <c r="J296" s="6"/>
      <c r="L296" s="6"/>
      <c r="M296" s="57"/>
      <c r="N296" s="57"/>
      <c r="P296" s="6"/>
      <c r="R296" s="6"/>
      <c r="T296" s="6"/>
      <c r="U296" s="6"/>
      <c r="V296" s="6"/>
      <c r="X296" s="6"/>
      <c r="Z296" s="6"/>
      <c r="AA296" s="6"/>
      <c r="AB296" s="6"/>
      <c r="AC296" s="6"/>
      <c r="AD296" s="6"/>
      <c r="AF296" s="6"/>
      <c r="AH296" s="6"/>
      <c r="AI296" s="6"/>
      <c r="AJ296" s="6"/>
      <c r="AL296" s="6"/>
      <c r="AN296" s="6"/>
      <c r="AO296" s="6"/>
      <c r="AP296" s="6"/>
      <c r="AR296" s="6"/>
      <c r="AT296" s="6"/>
      <c r="AV296" s="6"/>
      <c r="AX296" s="6"/>
      <c r="AZ296" s="6"/>
      <c r="BA296" s="6"/>
      <c r="BB296" s="6"/>
      <c r="BC296" s="6"/>
      <c r="BD296" s="6"/>
      <c r="BE296" s="6"/>
      <c r="BF296" s="6"/>
      <c r="BG296" s="6"/>
      <c r="BH296" s="6"/>
      <c r="BI296" s="6"/>
      <c r="BJ296" s="6"/>
      <c r="BL296" s="17"/>
      <c r="BM296" s="17">
        <v>0</v>
      </c>
      <c r="BN296" s="17">
        <v>0</v>
      </c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</row>
    <row r="297" spans="2:129" s="48" customFormat="1">
      <c r="B297" s="50" t="s">
        <v>385</v>
      </c>
      <c r="C297" s="46"/>
      <c r="D297" s="47"/>
      <c r="E297" s="88">
        <f t="shared" ref="E297:AJ297" si="28">SUM(E291:E296)</f>
        <v>3743</v>
      </c>
      <c r="F297" s="88">
        <f t="shared" si="28"/>
        <v>1840026</v>
      </c>
      <c r="G297" s="88">
        <f t="shared" si="28"/>
        <v>0</v>
      </c>
      <c r="H297" s="88">
        <f t="shared" si="28"/>
        <v>0</v>
      </c>
      <c r="I297" s="88">
        <f t="shared" si="28"/>
        <v>0</v>
      </c>
      <c r="J297" s="88">
        <f t="shared" si="28"/>
        <v>0</v>
      </c>
      <c r="K297" s="88">
        <f t="shared" si="28"/>
        <v>0</v>
      </c>
      <c r="L297" s="88">
        <f t="shared" si="28"/>
        <v>0</v>
      </c>
      <c r="M297" s="88">
        <f t="shared" si="28"/>
        <v>0</v>
      </c>
      <c r="N297" s="88">
        <f t="shared" si="28"/>
        <v>0</v>
      </c>
      <c r="O297" s="88">
        <f t="shared" si="28"/>
        <v>0</v>
      </c>
      <c r="P297" s="88">
        <f t="shared" si="28"/>
        <v>0</v>
      </c>
      <c r="Q297" s="88">
        <f t="shared" si="28"/>
        <v>0</v>
      </c>
      <c r="R297" s="88">
        <f t="shared" si="28"/>
        <v>0</v>
      </c>
      <c r="S297" s="88">
        <f t="shared" si="28"/>
        <v>0</v>
      </c>
      <c r="T297" s="88">
        <f t="shared" si="28"/>
        <v>0</v>
      </c>
      <c r="U297" s="88">
        <f t="shared" si="28"/>
        <v>0</v>
      </c>
      <c r="V297" s="88">
        <f t="shared" si="28"/>
        <v>0</v>
      </c>
      <c r="W297" s="88">
        <f t="shared" si="28"/>
        <v>0</v>
      </c>
      <c r="X297" s="88">
        <f t="shared" si="28"/>
        <v>0</v>
      </c>
      <c r="Y297" s="88">
        <f t="shared" si="28"/>
        <v>0</v>
      </c>
      <c r="Z297" s="88">
        <f t="shared" si="28"/>
        <v>0</v>
      </c>
      <c r="AA297" s="88">
        <f t="shared" si="28"/>
        <v>0</v>
      </c>
      <c r="AB297" s="88">
        <f t="shared" si="28"/>
        <v>0</v>
      </c>
      <c r="AC297" s="88">
        <f t="shared" si="28"/>
        <v>0</v>
      </c>
      <c r="AD297" s="88">
        <f t="shared" si="28"/>
        <v>0</v>
      </c>
      <c r="AE297" s="88">
        <f t="shared" si="28"/>
        <v>0</v>
      </c>
      <c r="AF297" s="88">
        <f t="shared" si="28"/>
        <v>0</v>
      </c>
      <c r="AG297" s="88">
        <f t="shared" si="28"/>
        <v>0</v>
      </c>
      <c r="AH297" s="88">
        <f t="shared" si="28"/>
        <v>0</v>
      </c>
      <c r="AI297" s="88">
        <f t="shared" si="28"/>
        <v>0</v>
      </c>
      <c r="AJ297" s="88">
        <f t="shared" si="28"/>
        <v>0</v>
      </c>
      <c r="AK297" s="88">
        <f t="shared" ref="AK297:BL297" si="29">SUM(AK291:AK296)</f>
        <v>0</v>
      </c>
      <c r="AL297" s="88">
        <f t="shared" si="29"/>
        <v>0</v>
      </c>
      <c r="AM297" s="88">
        <f t="shared" si="29"/>
        <v>1170</v>
      </c>
      <c r="AN297" s="88">
        <f t="shared" si="29"/>
        <v>181500</v>
      </c>
      <c r="AO297" s="88">
        <f t="shared" si="29"/>
        <v>0</v>
      </c>
      <c r="AP297" s="88">
        <f t="shared" si="29"/>
        <v>0</v>
      </c>
      <c r="AQ297" s="88">
        <f t="shared" si="29"/>
        <v>0</v>
      </c>
      <c r="AR297" s="88">
        <f t="shared" si="29"/>
        <v>0</v>
      </c>
      <c r="AS297" s="88">
        <f t="shared" si="29"/>
        <v>0</v>
      </c>
      <c r="AT297" s="88">
        <f t="shared" si="29"/>
        <v>0</v>
      </c>
      <c r="AU297" s="88">
        <f t="shared" si="29"/>
        <v>0</v>
      </c>
      <c r="AV297" s="88">
        <f t="shared" si="29"/>
        <v>0</v>
      </c>
      <c r="AW297" s="88">
        <f t="shared" si="29"/>
        <v>0</v>
      </c>
      <c r="AX297" s="88">
        <f t="shared" si="29"/>
        <v>0</v>
      </c>
      <c r="AY297" s="88">
        <f t="shared" si="29"/>
        <v>0</v>
      </c>
      <c r="AZ297" s="88">
        <f t="shared" si="29"/>
        <v>0</v>
      </c>
      <c r="BA297" s="88">
        <f t="shared" si="29"/>
        <v>0</v>
      </c>
      <c r="BB297" s="88">
        <f t="shared" si="29"/>
        <v>0</v>
      </c>
      <c r="BC297" s="88">
        <f t="shared" si="29"/>
        <v>0</v>
      </c>
      <c r="BD297" s="88">
        <f t="shared" si="29"/>
        <v>0</v>
      </c>
      <c r="BE297" s="88">
        <f t="shared" si="29"/>
        <v>0</v>
      </c>
      <c r="BF297" s="88">
        <f t="shared" si="29"/>
        <v>0</v>
      </c>
      <c r="BG297" s="88">
        <f t="shared" si="29"/>
        <v>0</v>
      </c>
      <c r="BH297" s="88">
        <f t="shared" si="29"/>
        <v>0</v>
      </c>
      <c r="BI297" s="88">
        <f t="shared" si="29"/>
        <v>0</v>
      </c>
      <c r="BJ297" s="88">
        <f t="shared" si="29"/>
        <v>0</v>
      </c>
      <c r="BK297" s="88">
        <f t="shared" si="29"/>
        <v>0</v>
      </c>
      <c r="BL297" s="88">
        <f t="shared" si="29"/>
        <v>0</v>
      </c>
      <c r="BM297" s="17">
        <v>0</v>
      </c>
      <c r="BN297" s="17">
        <v>0</v>
      </c>
      <c r="BO297" s="88">
        <f>SUM(BO291:BO296)</f>
        <v>0</v>
      </c>
      <c r="BP297" s="88">
        <f>SUM(BP291:BP296)</f>
        <v>0</v>
      </c>
      <c r="BQ297" s="88">
        <f t="shared" ref="BQ297:CV297" si="30">SUM(BQ291:BQ296)</f>
        <v>0</v>
      </c>
      <c r="BR297" s="88">
        <f t="shared" si="30"/>
        <v>0</v>
      </c>
      <c r="BS297" s="88">
        <f t="shared" si="30"/>
        <v>0</v>
      </c>
      <c r="BT297" s="88">
        <f t="shared" si="30"/>
        <v>0</v>
      </c>
      <c r="BU297" s="88">
        <f t="shared" si="30"/>
        <v>0</v>
      </c>
      <c r="BV297" s="88">
        <f t="shared" si="30"/>
        <v>0</v>
      </c>
      <c r="BW297" s="88">
        <f t="shared" si="30"/>
        <v>0</v>
      </c>
      <c r="BX297" s="88">
        <f t="shared" si="30"/>
        <v>0</v>
      </c>
      <c r="BY297" s="88">
        <f t="shared" si="30"/>
        <v>0</v>
      </c>
      <c r="BZ297" s="88">
        <f t="shared" si="30"/>
        <v>0</v>
      </c>
      <c r="CA297" s="88">
        <f t="shared" si="30"/>
        <v>0</v>
      </c>
      <c r="CB297" s="88">
        <f t="shared" si="30"/>
        <v>0</v>
      </c>
      <c r="CC297" s="88">
        <f t="shared" si="30"/>
        <v>0</v>
      </c>
      <c r="CD297" s="88">
        <f t="shared" si="30"/>
        <v>0</v>
      </c>
      <c r="CE297" s="88">
        <f t="shared" si="30"/>
        <v>0</v>
      </c>
      <c r="CF297" s="88">
        <f t="shared" si="30"/>
        <v>0</v>
      </c>
      <c r="CG297" s="88">
        <f t="shared" si="30"/>
        <v>0</v>
      </c>
      <c r="CH297" s="88">
        <f t="shared" si="30"/>
        <v>0</v>
      </c>
      <c r="CI297" s="88">
        <f t="shared" si="30"/>
        <v>0</v>
      </c>
      <c r="CJ297" s="88">
        <f t="shared" si="30"/>
        <v>0</v>
      </c>
      <c r="CK297" s="88">
        <f t="shared" si="30"/>
        <v>0</v>
      </c>
      <c r="CL297" s="88">
        <f t="shared" si="30"/>
        <v>0</v>
      </c>
      <c r="CM297" s="88">
        <f t="shared" si="30"/>
        <v>0</v>
      </c>
      <c r="CN297" s="88">
        <f t="shared" si="30"/>
        <v>0</v>
      </c>
      <c r="CO297" s="88">
        <f t="shared" si="30"/>
        <v>0</v>
      </c>
      <c r="CP297" s="88">
        <f t="shared" si="30"/>
        <v>0</v>
      </c>
      <c r="CQ297" s="88">
        <f t="shared" si="30"/>
        <v>0</v>
      </c>
      <c r="CR297" s="88">
        <f t="shared" si="30"/>
        <v>0</v>
      </c>
      <c r="CS297" s="88">
        <f t="shared" si="30"/>
        <v>0</v>
      </c>
      <c r="CT297" s="88">
        <f t="shared" si="30"/>
        <v>0</v>
      </c>
      <c r="CU297" s="88">
        <f t="shared" si="30"/>
        <v>0</v>
      </c>
      <c r="CV297" s="88">
        <f t="shared" si="30"/>
        <v>0</v>
      </c>
      <c r="CW297" s="72"/>
      <c r="CX297" s="72"/>
      <c r="CY297" s="72"/>
      <c r="CZ297" s="72"/>
      <c r="DA297" s="72"/>
      <c r="DB297" s="72"/>
      <c r="DC297" s="72"/>
      <c r="DD297" s="72"/>
      <c r="DE297" s="72"/>
      <c r="DF297" s="72"/>
      <c r="DG297" s="72"/>
      <c r="DH297" s="72"/>
      <c r="DI297" s="72"/>
      <c r="DJ297" s="72"/>
      <c r="DK297" s="72"/>
      <c r="DL297" s="72"/>
      <c r="DM297" s="72"/>
      <c r="DN297" s="72"/>
      <c r="DO297" s="72"/>
      <c r="DP297" s="72"/>
      <c r="DQ297" s="72"/>
      <c r="DR297" s="72"/>
      <c r="DS297" s="72"/>
      <c r="DT297" s="72"/>
      <c r="DU297" s="72"/>
      <c r="DV297" s="72"/>
      <c r="DW297" s="72"/>
      <c r="DX297" s="72"/>
      <c r="DY297" s="72"/>
    </row>
    <row r="298" spans="2:129">
      <c r="B298" s="21" t="s">
        <v>181</v>
      </c>
      <c r="C298" s="15" t="s">
        <v>182</v>
      </c>
      <c r="D298" s="16"/>
      <c r="E298" s="6">
        <v>35</v>
      </c>
      <c r="F298" s="61">
        <v>52300</v>
      </c>
      <c r="H298" s="6"/>
      <c r="J298" s="6"/>
      <c r="L298" s="6"/>
      <c r="M298" s="57"/>
      <c r="N298" s="57"/>
      <c r="P298" s="6"/>
      <c r="R298" s="6"/>
      <c r="T298" s="6"/>
      <c r="U298" s="6"/>
      <c r="V298" s="6"/>
      <c r="X298" s="6"/>
      <c r="Z298" s="6"/>
      <c r="AA298" s="6"/>
      <c r="AB298" s="6"/>
      <c r="AC298" s="6"/>
      <c r="AD298" s="6"/>
      <c r="AF298" s="6"/>
      <c r="AH298" s="6"/>
      <c r="AI298" s="6"/>
      <c r="AJ298" s="6"/>
      <c r="AL298" s="6"/>
      <c r="AN298" s="6"/>
      <c r="AO298" s="6"/>
      <c r="AP298" s="6"/>
      <c r="AR298" s="6"/>
      <c r="AT298" s="6"/>
      <c r="AV298" s="6"/>
      <c r="AX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L298" s="17"/>
      <c r="BM298" s="17">
        <v>0</v>
      </c>
      <c r="BN298" s="17">
        <v>0</v>
      </c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</row>
    <row r="299" spans="2:129">
      <c r="B299" s="21" t="s">
        <v>181</v>
      </c>
      <c r="C299" s="15" t="s">
        <v>182</v>
      </c>
      <c r="D299" s="16"/>
      <c r="E299" s="89">
        <v>5834</v>
      </c>
      <c r="F299" s="74">
        <v>583375</v>
      </c>
      <c r="H299" s="6"/>
      <c r="J299" s="6"/>
      <c r="L299" s="6"/>
      <c r="M299" s="57"/>
      <c r="N299" s="57"/>
      <c r="P299" s="6"/>
      <c r="R299" s="6"/>
      <c r="T299" s="6"/>
      <c r="U299" s="6"/>
      <c r="V299" s="6"/>
      <c r="X299" s="6"/>
      <c r="Z299" s="6"/>
      <c r="AA299" s="6"/>
      <c r="AB299" s="6"/>
      <c r="AC299" s="6"/>
      <c r="AD299" s="6"/>
      <c r="AF299" s="6"/>
      <c r="AH299" s="6"/>
      <c r="AI299" s="6"/>
      <c r="AJ299" s="6"/>
      <c r="AL299" s="6"/>
      <c r="AN299" s="6"/>
      <c r="AO299" s="6"/>
      <c r="AP299" s="6"/>
      <c r="AR299" s="6"/>
      <c r="AT299" s="6"/>
      <c r="AV299" s="6"/>
      <c r="AX299" s="6"/>
      <c r="AZ299" s="6"/>
      <c r="BA299" s="6"/>
      <c r="BB299" s="6"/>
      <c r="BC299" s="6"/>
      <c r="BD299" s="6"/>
      <c r="BE299" s="6"/>
      <c r="BF299" s="6"/>
      <c r="BG299" s="6"/>
      <c r="BH299" s="6"/>
      <c r="BI299" s="6"/>
      <c r="BJ299" s="6"/>
      <c r="BL299" s="17"/>
      <c r="BM299" s="17">
        <v>0</v>
      </c>
      <c r="BN299" s="17">
        <v>0</v>
      </c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</row>
    <row r="300" spans="2:129">
      <c r="B300" s="21" t="s">
        <v>181</v>
      </c>
      <c r="C300" s="15" t="s">
        <v>182</v>
      </c>
      <c r="D300" s="16"/>
      <c r="F300" s="90">
        <v>46500</v>
      </c>
      <c r="H300" s="6"/>
      <c r="J300" s="6"/>
      <c r="L300" s="6"/>
      <c r="M300" s="57"/>
      <c r="N300" s="57"/>
      <c r="P300" s="6"/>
      <c r="R300" s="6"/>
      <c r="T300" s="6"/>
      <c r="U300" s="6"/>
      <c r="V300" s="6"/>
      <c r="X300" s="6"/>
      <c r="Z300" s="6"/>
      <c r="AA300" s="6"/>
      <c r="AB300" s="6"/>
      <c r="AC300" s="6"/>
      <c r="AD300" s="6"/>
      <c r="AF300" s="6"/>
      <c r="AH300" s="6"/>
      <c r="AI300" s="6"/>
      <c r="AJ300" s="6"/>
      <c r="AL300" s="6"/>
      <c r="AN300" s="6"/>
      <c r="AO300" s="6"/>
      <c r="AP300" s="6"/>
      <c r="AR300" s="6"/>
      <c r="AT300" s="6"/>
      <c r="AV300" s="6"/>
      <c r="AX300" s="6"/>
      <c r="AZ300" s="6"/>
      <c r="BA300" s="6"/>
      <c r="BB300" s="6"/>
      <c r="BC300" s="6"/>
      <c r="BD300" s="6"/>
      <c r="BE300" s="6"/>
      <c r="BF300" s="6"/>
      <c r="BG300" s="6"/>
      <c r="BH300" s="6"/>
      <c r="BI300" s="6"/>
      <c r="BJ300" s="6"/>
      <c r="BL300" s="17"/>
      <c r="BM300" s="17">
        <v>0</v>
      </c>
      <c r="BN300" s="17">
        <v>0</v>
      </c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</row>
    <row r="301" spans="2:129">
      <c r="B301" s="21" t="s">
        <v>181</v>
      </c>
      <c r="C301" s="15" t="s">
        <v>182</v>
      </c>
      <c r="D301" s="16"/>
      <c r="E301" s="6">
        <v>9138</v>
      </c>
      <c r="F301" s="90">
        <v>1370000.71</v>
      </c>
      <c r="H301" s="6"/>
      <c r="J301" s="6"/>
      <c r="L301" s="6"/>
      <c r="M301" s="57"/>
      <c r="N301" s="57"/>
      <c r="P301" s="6"/>
      <c r="R301" s="6"/>
      <c r="T301" s="6"/>
      <c r="U301" s="6"/>
      <c r="V301" s="6"/>
      <c r="X301" s="6"/>
      <c r="Z301" s="6"/>
      <c r="AA301" s="6"/>
      <c r="AB301" s="6"/>
      <c r="AC301" s="6"/>
      <c r="AD301" s="6"/>
      <c r="AF301" s="6"/>
      <c r="AH301" s="6"/>
      <c r="AI301" s="6"/>
      <c r="AJ301" s="6"/>
      <c r="AL301" s="6"/>
      <c r="AN301" s="6"/>
      <c r="AO301" s="6"/>
      <c r="AP301" s="6"/>
      <c r="AR301" s="6"/>
      <c r="AT301" s="6"/>
      <c r="AV301" s="6"/>
      <c r="AX301" s="6"/>
      <c r="AZ301" s="6"/>
      <c r="BA301" s="6"/>
      <c r="BB301" s="6"/>
      <c r="BC301" s="6"/>
      <c r="BD301" s="6"/>
      <c r="BE301" s="6"/>
      <c r="BF301" s="6"/>
      <c r="BG301" s="6"/>
      <c r="BH301" s="6"/>
      <c r="BI301" s="6"/>
      <c r="BJ301" s="6"/>
      <c r="BL301" s="17"/>
      <c r="BM301" s="17">
        <v>0</v>
      </c>
      <c r="BN301" s="17">
        <v>0</v>
      </c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</row>
    <row r="302" spans="2:129">
      <c r="B302" s="21" t="s">
        <v>181</v>
      </c>
      <c r="C302" s="15" t="s">
        <v>182</v>
      </c>
      <c r="D302" s="16"/>
      <c r="E302" s="91">
        <v>9929</v>
      </c>
      <c r="F302" s="91">
        <v>1489312.5</v>
      </c>
      <c r="H302" s="6"/>
      <c r="J302" s="6"/>
      <c r="L302" s="6"/>
      <c r="M302" s="57"/>
      <c r="N302" s="57"/>
      <c r="P302" s="6"/>
      <c r="R302" s="6"/>
      <c r="T302" s="6"/>
      <c r="U302" s="6"/>
      <c r="V302" s="6"/>
      <c r="X302" s="6"/>
      <c r="Z302" s="6"/>
      <c r="AA302" s="6"/>
      <c r="AB302" s="6"/>
      <c r="AC302" s="6"/>
      <c r="AD302" s="6"/>
      <c r="AF302" s="6"/>
      <c r="AH302" s="6"/>
      <c r="AI302" s="6"/>
      <c r="AJ302" s="6"/>
      <c r="AL302" s="6"/>
      <c r="AN302" s="6"/>
      <c r="AO302" s="6"/>
      <c r="AP302" s="6"/>
      <c r="AR302" s="6"/>
      <c r="AT302" s="6"/>
      <c r="AV302" s="6"/>
      <c r="AX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L302" s="17"/>
      <c r="BM302" s="17">
        <v>0</v>
      </c>
      <c r="BN302" s="17">
        <v>0</v>
      </c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</row>
    <row r="303" spans="2:129">
      <c r="B303" s="21" t="s">
        <v>181</v>
      </c>
      <c r="C303" s="15" t="s">
        <v>182</v>
      </c>
      <c r="D303" s="16"/>
      <c r="E303" s="6">
        <v>339</v>
      </c>
      <c r="F303" s="90">
        <v>506250</v>
      </c>
      <c r="H303" s="6"/>
      <c r="J303" s="6"/>
      <c r="L303" s="6"/>
      <c r="M303" s="57"/>
      <c r="N303" s="57"/>
      <c r="P303" s="6"/>
      <c r="R303" s="6"/>
      <c r="T303" s="6"/>
      <c r="U303" s="6"/>
      <c r="V303" s="6"/>
      <c r="X303" s="6"/>
      <c r="Z303" s="6"/>
      <c r="AA303" s="6"/>
      <c r="AB303" s="6"/>
      <c r="AC303" s="6"/>
      <c r="AD303" s="6"/>
      <c r="AF303" s="6"/>
      <c r="AH303" s="6"/>
      <c r="AI303" s="6"/>
      <c r="AJ303" s="6"/>
      <c r="AL303" s="6"/>
      <c r="AN303" s="6"/>
      <c r="AO303" s="6"/>
      <c r="AP303" s="6"/>
      <c r="AR303" s="6"/>
      <c r="AT303" s="6"/>
      <c r="AV303" s="6"/>
      <c r="AX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L303" s="17"/>
      <c r="BM303" s="17">
        <v>0</v>
      </c>
      <c r="BN303" s="17">
        <v>0</v>
      </c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</row>
    <row r="304" spans="2:129" s="48" customFormat="1">
      <c r="B304" s="50" t="s">
        <v>386</v>
      </c>
      <c r="C304" s="46"/>
      <c r="D304" s="47"/>
      <c r="E304" s="92">
        <v>25275</v>
      </c>
      <c r="F304" s="93">
        <f t="shared" ref="F304:AK304" si="31">SUM(F298:F303)</f>
        <v>4047738.21</v>
      </c>
      <c r="G304" s="93">
        <f t="shared" si="31"/>
        <v>0</v>
      </c>
      <c r="H304" s="93">
        <f t="shared" si="31"/>
        <v>0</v>
      </c>
      <c r="I304" s="93">
        <f t="shared" si="31"/>
        <v>0</v>
      </c>
      <c r="J304" s="93">
        <f t="shared" si="31"/>
        <v>0</v>
      </c>
      <c r="K304" s="93">
        <f t="shared" si="31"/>
        <v>0</v>
      </c>
      <c r="L304" s="93">
        <f t="shared" si="31"/>
        <v>0</v>
      </c>
      <c r="M304" s="93">
        <f t="shared" si="31"/>
        <v>0</v>
      </c>
      <c r="N304" s="93">
        <f t="shared" si="31"/>
        <v>0</v>
      </c>
      <c r="O304" s="93">
        <f t="shared" si="31"/>
        <v>0</v>
      </c>
      <c r="P304" s="93">
        <f t="shared" si="31"/>
        <v>0</v>
      </c>
      <c r="Q304" s="93">
        <f t="shared" si="31"/>
        <v>0</v>
      </c>
      <c r="R304" s="93">
        <f t="shared" si="31"/>
        <v>0</v>
      </c>
      <c r="S304" s="93">
        <f t="shared" si="31"/>
        <v>0</v>
      </c>
      <c r="T304" s="93">
        <f t="shared" si="31"/>
        <v>0</v>
      </c>
      <c r="U304" s="93">
        <f t="shared" si="31"/>
        <v>0</v>
      </c>
      <c r="V304" s="93">
        <f t="shared" si="31"/>
        <v>0</v>
      </c>
      <c r="W304" s="93">
        <f t="shared" si="31"/>
        <v>0</v>
      </c>
      <c r="X304" s="93">
        <f t="shared" si="31"/>
        <v>0</v>
      </c>
      <c r="Y304" s="93">
        <f t="shared" si="31"/>
        <v>0</v>
      </c>
      <c r="Z304" s="93">
        <f t="shared" si="31"/>
        <v>0</v>
      </c>
      <c r="AA304" s="93">
        <f t="shared" si="31"/>
        <v>0</v>
      </c>
      <c r="AB304" s="93">
        <f t="shared" si="31"/>
        <v>0</v>
      </c>
      <c r="AC304" s="93">
        <f t="shared" si="31"/>
        <v>0</v>
      </c>
      <c r="AD304" s="93">
        <f t="shared" si="31"/>
        <v>0</v>
      </c>
      <c r="AE304" s="93">
        <f t="shared" si="31"/>
        <v>0</v>
      </c>
      <c r="AF304" s="93">
        <f t="shared" si="31"/>
        <v>0</v>
      </c>
      <c r="AG304" s="93">
        <f t="shared" si="31"/>
        <v>0</v>
      </c>
      <c r="AH304" s="93">
        <f t="shared" si="31"/>
        <v>0</v>
      </c>
      <c r="AI304" s="93">
        <f t="shared" si="31"/>
        <v>0</v>
      </c>
      <c r="AJ304" s="93">
        <f t="shared" si="31"/>
        <v>0</v>
      </c>
      <c r="AK304" s="93">
        <f t="shared" si="31"/>
        <v>0</v>
      </c>
      <c r="AL304" s="93">
        <f t="shared" ref="AL304:BL304" si="32">SUM(AL298:AL303)</f>
        <v>0</v>
      </c>
      <c r="AM304" s="93">
        <f t="shared" si="32"/>
        <v>0</v>
      </c>
      <c r="AN304" s="93">
        <f t="shared" si="32"/>
        <v>0</v>
      </c>
      <c r="AO304" s="93">
        <f t="shared" si="32"/>
        <v>0</v>
      </c>
      <c r="AP304" s="93">
        <f t="shared" si="32"/>
        <v>0</v>
      </c>
      <c r="AQ304" s="93">
        <f t="shared" si="32"/>
        <v>0</v>
      </c>
      <c r="AR304" s="93">
        <f t="shared" si="32"/>
        <v>0</v>
      </c>
      <c r="AS304" s="93">
        <f t="shared" si="32"/>
        <v>0</v>
      </c>
      <c r="AT304" s="93">
        <f t="shared" si="32"/>
        <v>0</v>
      </c>
      <c r="AU304" s="93">
        <f t="shared" si="32"/>
        <v>0</v>
      </c>
      <c r="AV304" s="93">
        <f t="shared" si="32"/>
        <v>0</v>
      </c>
      <c r="AW304" s="93">
        <f t="shared" si="32"/>
        <v>0</v>
      </c>
      <c r="AX304" s="93">
        <f t="shared" si="32"/>
        <v>0</v>
      </c>
      <c r="AY304" s="93">
        <f t="shared" si="32"/>
        <v>0</v>
      </c>
      <c r="AZ304" s="93">
        <f t="shared" si="32"/>
        <v>0</v>
      </c>
      <c r="BA304" s="93">
        <f t="shared" si="32"/>
        <v>0</v>
      </c>
      <c r="BB304" s="93">
        <f t="shared" si="32"/>
        <v>0</v>
      </c>
      <c r="BC304" s="93">
        <f t="shared" si="32"/>
        <v>0</v>
      </c>
      <c r="BD304" s="93">
        <f t="shared" si="32"/>
        <v>0</v>
      </c>
      <c r="BE304" s="93">
        <f t="shared" si="32"/>
        <v>0</v>
      </c>
      <c r="BF304" s="93">
        <f t="shared" si="32"/>
        <v>0</v>
      </c>
      <c r="BG304" s="93">
        <f t="shared" si="32"/>
        <v>0</v>
      </c>
      <c r="BH304" s="93">
        <f t="shared" si="32"/>
        <v>0</v>
      </c>
      <c r="BI304" s="93">
        <f t="shared" si="32"/>
        <v>0</v>
      </c>
      <c r="BJ304" s="93">
        <f t="shared" si="32"/>
        <v>0</v>
      </c>
      <c r="BK304" s="93">
        <f t="shared" si="32"/>
        <v>0</v>
      </c>
      <c r="BL304" s="93">
        <f t="shared" si="32"/>
        <v>0</v>
      </c>
      <c r="BM304" s="17">
        <v>0</v>
      </c>
      <c r="BN304" s="17">
        <v>0</v>
      </c>
      <c r="BO304" s="93">
        <f>SUM(BO298:BO303)</f>
        <v>0</v>
      </c>
      <c r="BP304" s="93">
        <f>SUM(BP298:BP303)</f>
        <v>0</v>
      </c>
      <c r="BQ304" s="93">
        <f t="shared" ref="BQ304:CV304" si="33">SUM(BQ298:BQ303)</f>
        <v>0</v>
      </c>
      <c r="BR304" s="93">
        <f t="shared" si="33"/>
        <v>0</v>
      </c>
      <c r="BS304" s="93">
        <f t="shared" si="33"/>
        <v>0</v>
      </c>
      <c r="BT304" s="93">
        <f t="shared" si="33"/>
        <v>0</v>
      </c>
      <c r="BU304" s="93">
        <f t="shared" si="33"/>
        <v>0</v>
      </c>
      <c r="BV304" s="93">
        <f t="shared" si="33"/>
        <v>0</v>
      </c>
      <c r="BW304" s="93">
        <f t="shared" si="33"/>
        <v>0</v>
      </c>
      <c r="BX304" s="93">
        <f t="shared" si="33"/>
        <v>0</v>
      </c>
      <c r="BY304" s="93">
        <f t="shared" si="33"/>
        <v>0</v>
      </c>
      <c r="BZ304" s="93">
        <f t="shared" si="33"/>
        <v>0</v>
      </c>
      <c r="CA304" s="93">
        <f t="shared" si="33"/>
        <v>0</v>
      </c>
      <c r="CB304" s="93">
        <f t="shared" si="33"/>
        <v>0</v>
      </c>
      <c r="CC304" s="93">
        <f t="shared" si="33"/>
        <v>0</v>
      </c>
      <c r="CD304" s="93">
        <f t="shared" si="33"/>
        <v>0</v>
      </c>
      <c r="CE304" s="93">
        <f t="shared" si="33"/>
        <v>0</v>
      </c>
      <c r="CF304" s="93">
        <f t="shared" si="33"/>
        <v>0</v>
      </c>
      <c r="CG304" s="93">
        <f t="shared" si="33"/>
        <v>0</v>
      </c>
      <c r="CH304" s="93">
        <f t="shared" si="33"/>
        <v>0</v>
      </c>
      <c r="CI304" s="93">
        <f t="shared" si="33"/>
        <v>0</v>
      </c>
      <c r="CJ304" s="93">
        <f t="shared" si="33"/>
        <v>0</v>
      </c>
      <c r="CK304" s="93">
        <f t="shared" si="33"/>
        <v>0</v>
      </c>
      <c r="CL304" s="93">
        <f t="shared" si="33"/>
        <v>0</v>
      </c>
      <c r="CM304" s="93">
        <f t="shared" si="33"/>
        <v>0</v>
      </c>
      <c r="CN304" s="93">
        <f t="shared" si="33"/>
        <v>0</v>
      </c>
      <c r="CO304" s="93">
        <f t="shared" si="33"/>
        <v>0</v>
      </c>
      <c r="CP304" s="93">
        <f t="shared" si="33"/>
        <v>0</v>
      </c>
      <c r="CQ304" s="93">
        <f t="shared" si="33"/>
        <v>0</v>
      </c>
      <c r="CR304" s="93">
        <f t="shared" si="33"/>
        <v>0</v>
      </c>
      <c r="CS304" s="93">
        <f t="shared" si="33"/>
        <v>0</v>
      </c>
      <c r="CT304" s="93">
        <f t="shared" si="33"/>
        <v>0</v>
      </c>
      <c r="CU304" s="93">
        <f t="shared" si="33"/>
        <v>0</v>
      </c>
      <c r="CV304" s="93">
        <f t="shared" si="33"/>
        <v>0</v>
      </c>
      <c r="CW304" s="72"/>
      <c r="CX304" s="72"/>
      <c r="CY304" s="72"/>
      <c r="CZ304" s="72"/>
      <c r="DA304" s="72"/>
      <c r="DB304" s="72"/>
      <c r="DC304" s="72"/>
      <c r="DD304" s="72"/>
      <c r="DE304" s="72"/>
      <c r="DF304" s="72"/>
      <c r="DG304" s="72"/>
      <c r="DH304" s="72"/>
      <c r="DI304" s="72"/>
      <c r="DJ304" s="72"/>
      <c r="DK304" s="72"/>
      <c r="DL304" s="72"/>
      <c r="DM304" s="72"/>
      <c r="DN304" s="72"/>
      <c r="DO304" s="72"/>
      <c r="DP304" s="72"/>
      <c r="DQ304" s="72"/>
      <c r="DR304" s="72"/>
      <c r="DS304" s="72"/>
      <c r="DT304" s="72"/>
      <c r="DU304" s="72"/>
      <c r="DV304" s="72"/>
      <c r="DW304" s="72"/>
      <c r="DX304" s="72"/>
      <c r="DY304" s="72"/>
    </row>
    <row r="305" spans="2:129">
      <c r="B305" s="21" t="s">
        <v>181</v>
      </c>
      <c r="C305" s="15" t="s">
        <v>197</v>
      </c>
      <c r="D305" s="16"/>
      <c r="E305" s="71">
        <v>2040</v>
      </c>
      <c r="F305" s="71">
        <v>250875</v>
      </c>
      <c r="H305" s="6"/>
      <c r="J305" s="6"/>
      <c r="L305" s="6"/>
      <c r="M305" s="57"/>
      <c r="N305" s="57"/>
      <c r="O305" s="38">
        <f>SUM(O265:O302)</f>
        <v>268</v>
      </c>
      <c r="P305" s="38">
        <f>SUM(P265:P302)</f>
        <v>134000</v>
      </c>
      <c r="R305" s="6"/>
      <c r="T305" s="6"/>
      <c r="U305" s="6"/>
      <c r="V305" s="6"/>
      <c r="X305" s="6"/>
      <c r="Z305" s="6"/>
      <c r="AA305" s="6"/>
      <c r="AB305" s="6"/>
      <c r="AC305" s="6"/>
      <c r="AD305" s="6"/>
      <c r="AF305" s="6"/>
      <c r="AH305" s="6"/>
      <c r="AI305" s="6"/>
      <c r="AJ305" s="6"/>
      <c r="AL305" s="6"/>
      <c r="AN305" s="6"/>
      <c r="AO305" s="6"/>
      <c r="AP305" s="6"/>
      <c r="AR305" s="6"/>
      <c r="AT305" s="6"/>
      <c r="AV305" s="6"/>
      <c r="AX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L305" s="17"/>
      <c r="BM305" s="17">
        <v>0</v>
      </c>
      <c r="BN305" s="17">
        <v>0</v>
      </c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</row>
    <row r="306" spans="2:129">
      <c r="B306" s="21" t="s">
        <v>181</v>
      </c>
      <c r="C306" s="15" t="s">
        <v>197</v>
      </c>
      <c r="D306" s="16"/>
      <c r="F306" s="90"/>
      <c r="H306" s="6"/>
      <c r="J306" s="6"/>
      <c r="L306" s="6"/>
      <c r="M306" s="57"/>
      <c r="N306" s="57"/>
      <c r="O306" s="94">
        <v>1201</v>
      </c>
      <c r="P306" s="94">
        <v>36030</v>
      </c>
      <c r="R306" s="6"/>
      <c r="T306" s="6"/>
      <c r="U306" s="6"/>
      <c r="V306" s="6"/>
      <c r="X306" s="6"/>
      <c r="Z306" s="6"/>
      <c r="AA306" s="6"/>
      <c r="AB306" s="6"/>
      <c r="AC306" s="6"/>
      <c r="AD306" s="6"/>
      <c r="AF306" s="6"/>
      <c r="AH306" s="6"/>
      <c r="AI306" s="6"/>
      <c r="AJ306" s="6"/>
      <c r="AL306" s="6"/>
      <c r="AN306" s="6"/>
      <c r="AO306" s="6"/>
      <c r="AP306" s="6"/>
      <c r="AR306" s="6"/>
      <c r="AT306" s="6"/>
      <c r="AV306" s="6"/>
      <c r="AX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L306" s="17"/>
      <c r="BM306" s="17">
        <v>0</v>
      </c>
      <c r="BN306" s="17">
        <v>0</v>
      </c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</row>
    <row r="307" spans="2:129">
      <c r="B307" s="21" t="s">
        <v>181</v>
      </c>
      <c r="C307" s="15" t="s">
        <v>197</v>
      </c>
      <c r="D307" s="16"/>
      <c r="F307" s="90"/>
      <c r="H307" s="6"/>
      <c r="J307" s="6"/>
      <c r="L307" s="6"/>
      <c r="M307" s="57"/>
      <c r="N307" s="57"/>
      <c r="O307" s="94">
        <v>1330</v>
      </c>
      <c r="P307" s="6">
        <v>100500</v>
      </c>
      <c r="R307" s="6"/>
      <c r="T307" s="6"/>
      <c r="U307" s="6"/>
      <c r="V307" s="6"/>
      <c r="X307" s="6"/>
      <c r="Z307" s="6"/>
      <c r="AA307" s="6"/>
      <c r="AB307" s="6"/>
      <c r="AC307" s="6"/>
      <c r="AD307" s="6"/>
      <c r="AF307" s="6"/>
      <c r="AH307" s="6"/>
      <c r="AI307" s="6"/>
      <c r="AJ307" s="6"/>
      <c r="AL307" s="6"/>
      <c r="AN307" s="6"/>
      <c r="AO307" s="6"/>
      <c r="AP307" s="6"/>
      <c r="AR307" s="6"/>
      <c r="AT307" s="6"/>
      <c r="AV307" s="6"/>
      <c r="AX307" s="6"/>
      <c r="AZ307" s="6"/>
      <c r="BA307" s="6"/>
      <c r="BB307" s="6"/>
      <c r="BC307" s="6"/>
      <c r="BD307" s="6"/>
      <c r="BE307" s="6"/>
      <c r="BF307" s="6"/>
      <c r="BG307" s="6"/>
      <c r="BH307" s="6"/>
      <c r="BI307" s="6"/>
      <c r="BJ307" s="6"/>
      <c r="BL307" s="17"/>
      <c r="BM307" s="17">
        <v>0</v>
      </c>
      <c r="BN307" s="17">
        <v>0</v>
      </c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</row>
    <row r="308" spans="2:129">
      <c r="B308" s="21" t="s">
        <v>181</v>
      </c>
      <c r="C308" s="15" t="s">
        <v>197</v>
      </c>
      <c r="D308" s="16"/>
      <c r="F308" s="90"/>
      <c r="H308" s="6"/>
      <c r="J308" s="6"/>
      <c r="L308" s="6"/>
      <c r="M308" s="57"/>
      <c r="N308" s="57"/>
      <c r="O308" s="38">
        <f>SUM(O269:O306)</f>
        <v>1737</v>
      </c>
      <c r="P308" s="38">
        <f>SUM(P269:P306)</f>
        <v>304030</v>
      </c>
      <c r="R308" s="6"/>
      <c r="T308" s="6"/>
      <c r="U308" s="6"/>
      <c r="V308" s="6"/>
      <c r="X308" s="6"/>
      <c r="Z308" s="6"/>
      <c r="AA308" s="6"/>
      <c r="AB308" s="6"/>
      <c r="AC308" s="6"/>
      <c r="AD308" s="6"/>
      <c r="AF308" s="6"/>
      <c r="AH308" s="6"/>
      <c r="AI308" s="6"/>
      <c r="AJ308" s="6"/>
      <c r="AL308" s="6"/>
      <c r="AN308" s="6"/>
      <c r="AO308" s="6"/>
      <c r="AP308" s="6"/>
      <c r="AR308" s="6"/>
      <c r="AT308" s="6"/>
      <c r="AV308" s="6"/>
      <c r="AX308" s="6"/>
      <c r="AZ308" s="6"/>
      <c r="BA308" s="6"/>
      <c r="BB308" s="6"/>
      <c r="BC308" s="6"/>
      <c r="BD308" s="6"/>
      <c r="BE308" s="6"/>
      <c r="BF308" s="6"/>
      <c r="BG308" s="6"/>
      <c r="BH308" s="6"/>
      <c r="BI308" s="6"/>
      <c r="BJ308" s="6"/>
      <c r="BL308" s="17"/>
      <c r="BM308" s="17">
        <v>0</v>
      </c>
      <c r="BN308" s="17">
        <v>0</v>
      </c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</row>
    <row r="309" spans="2:129">
      <c r="B309" s="21" t="s">
        <v>181</v>
      </c>
      <c r="C309" s="15" t="s">
        <v>197</v>
      </c>
      <c r="D309" s="16"/>
      <c r="E309" s="95">
        <v>3644</v>
      </c>
      <c r="F309" s="95">
        <v>375060</v>
      </c>
      <c r="H309" s="6"/>
      <c r="J309" s="6"/>
      <c r="L309" s="6"/>
      <c r="M309" s="57"/>
      <c r="N309" s="57"/>
      <c r="P309" s="6"/>
      <c r="R309" s="6"/>
      <c r="T309" s="6"/>
      <c r="U309" s="6"/>
      <c r="V309" s="6"/>
      <c r="X309" s="6"/>
      <c r="Z309" s="6"/>
      <c r="AA309" s="6"/>
      <c r="AB309" s="6"/>
      <c r="AC309" s="6"/>
      <c r="AD309" s="6"/>
      <c r="AF309" s="6"/>
      <c r="AH309" s="6"/>
      <c r="AI309" s="6"/>
      <c r="AJ309" s="6"/>
      <c r="AL309" s="6"/>
      <c r="AN309" s="6"/>
      <c r="AO309" s="6"/>
      <c r="AP309" s="6"/>
      <c r="AR309" s="6"/>
      <c r="AT309" s="6"/>
      <c r="AV309" s="6"/>
      <c r="AX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L309" s="17"/>
      <c r="BM309" s="17">
        <v>0</v>
      </c>
      <c r="BN309" s="17">
        <v>0</v>
      </c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</row>
    <row r="310" spans="2:129">
      <c r="B310" s="21" t="s">
        <v>72</v>
      </c>
      <c r="C310" s="15" t="s">
        <v>197</v>
      </c>
      <c r="D310" s="16"/>
      <c r="E310" s="95">
        <v>3333.3</v>
      </c>
      <c r="F310" s="95">
        <v>500000</v>
      </c>
      <c r="H310" s="6"/>
      <c r="J310" s="6"/>
      <c r="K310" s="95">
        <v>7500</v>
      </c>
      <c r="L310" s="95">
        <v>300000</v>
      </c>
      <c r="M310" s="57"/>
      <c r="N310" s="57"/>
      <c r="O310" s="6">
        <v>5240</v>
      </c>
      <c r="P310" s="6">
        <v>157000</v>
      </c>
      <c r="Q310" s="6">
        <v>2550</v>
      </c>
      <c r="R310" s="6">
        <v>146000</v>
      </c>
      <c r="T310" s="6"/>
      <c r="U310" s="6"/>
      <c r="V310" s="6"/>
      <c r="X310" s="6"/>
      <c r="Z310" s="6"/>
      <c r="AA310" s="6"/>
      <c r="AB310" s="6"/>
      <c r="AC310" s="6"/>
      <c r="AD310" s="6"/>
      <c r="AF310" s="6"/>
      <c r="AH310" s="6"/>
      <c r="AI310" s="6"/>
      <c r="AJ310" s="6"/>
      <c r="AL310" s="6"/>
      <c r="AN310" s="6"/>
      <c r="AO310" s="6"/>
      <c r="AP310" s="6"/>
      <c r="AR310" s="6"/>
      <c r="AT310" s="6"/>
      <c r="AV310" s="6"/>
      <c r="AX310" s="6"/>
      <c r="AZ310" s="6"/>
      <c r="BA310" s="6"/>
      <c r="BB310" s="6"/>
      <c r="BC310" s="6"/>
      <c r="BD310" s="6"/>
      <c r="BE310" s="96">
        <f>800+500+2500+3333.3 +666.6</f>
        <v>7799.9000000000005</v>
      </c>
      <c r="BF310" s="95">
        <v>600000</v>
      </c>
      <c r="BG310" s="95"/>
      <c r="BH310" s="95"/>
      <c r="BI310" s="6"/>
      <c r="BJ310" s="6"/>
      <c r="BL310" s="17"/>
      <c r="BM310" s="17">
        <v>0</v>
      </c>
      <c r="BN310" s="17">
        <v>0</v>
      </c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</row>
    <row r="311" spans="2:129">
      <c r="B311" s="21" t="s">
        <v>72</v>
      </c>
      <c r="C311" s="15" t="s">
        <v>197</v>
      </c>
      <c r="D311" s="16"/>
      <c r="F311" s="90"/>
      <c r="G311" s="6">
        <v>3641.68</v>
      </c>
      <c r="H311" s="6">
        <v>564105</v>
      </c>
      <c r="J311" s="6"/>
      <c r="L311" s="6"/>
      <c r="M311" s="57"/>
      <c r="N311" s="57"/>
      <c r="P311" s="6"/>
      <c r="R311" s="6"/>
      <c r="T311" s="6"/>
      <c r="U311" s="6"/>
      <c r="V311" s="6"/>
      <c r="X311" s="6"/>
      <c r="Z311" s="6"/>
      <c r="AA311" s="6"/>
      <c r="AB311" s="6"/>
      <c r="AC311" s="6"/>
      <c r="AD311" s="6"/>
      <c r="AF311" s="6"/>
      <c r="AH311" s="6"/>
      <c r="AI311" s="6"/>
      <c r="AJ311" s="6"/>
      <c r="AL311" s="6"/>
      <c r="AN311" s="6"/>
      <c r="AO311" s="6"/>
      <c r="AP311" s="6"/>
      <c r="AR311" s="6"/>
      <c r="AT311" s="6"/>
      <c r="AV311" s="6"/>
      <c r="AX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L311" s="17"/>
      <c r="BM311" s="17">
        <v>0</v>
      </c>
      <c r="BN311" s="17">
        <v>0</v>
      </c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</row>
    <row r="312" spans="2:129">
      <c r="B312" s="21" t="s">
        <v>72</v>
      </c>
      <c r="C312" s="15" t="s">
        <v>197</v>
      </c>
      <c r="D312" s="16"/>
      <c r="F312" s="90"/>
      <c r="H312" s="6"/>
      <c r="J312" s="6"/>
      <c r="K312" s="6">
        <v>5000</v>
      </c>
      <c r="L312" s="6">
        <v>200000</v>
      </c>
      <c r="M312" s="57"/>
      <c r="N312" s="57"/>
      <c r="P312" s="6"/>
      <c r="R312" s="6"/>
      <c r="T312" s="6"/>
      <c r="U312" s="6"/>
      <c r="V312" s="6"/>
      <c r="X312" s="6"/>
      <c r="Z312" s="6"/>
      <c r="AA312" s="6"/>
      <c r="AB312" s="6"/>
      <c r="AC312" s="6"/>
      <c r="AD312" s="6"/>
      <c r="AF312" s="6"/>
      <c r="AH312" s="6"/>
      <c r="AI312" s="6"/>
      <c r="AJ312" s="6"/>
      <c r="AL312" s="6"/>
      <c r="AN312" s="6"/>
      <c r="AO312" s="6"/>
      <c r="AP312" s="6"/>
      <c r="AR312" s="6"/>
      <c r="AT312" s="6"/>
      <c r="AV312" s="6"/>
      <c r="AX312" s="6"/>
      <c r="AZ312" s="6"/>
      <c r="BA312" s="6"/>
      <c r="BB312" s="6"/>
      <c r="BC312" s="6"/>
      <c r="BD312" s="6"/>
      <c r="BE312" s="6">
        <v>2160</v>
      </c>
      <c r="BF312" s="6">
        <v>70000</v>
      </c>
      <c r="BG312" s="6"/>
      <c r="BH312" s="6"/>
      <c r="BI312" s="6"/>
      <c r="BJ312" s="6"/>
      <c r="BL312" s="17"/>
      <c r="BM312" s="17">
        <v>0</v>
      </c>
      <c r="BN312" s="17">
        <v>0</v>
      </c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</row>
    <row r="313" spans="2:129">
      <c r="B313" s="21" t="s">
        <v>72</v>
      </c>
      <c r="C313" s="15" t="s">
        <v>197</v>
      </c>
      <c r="D313" s="16"/>
      <c r="F313" s="90"/>
      <c r="H313" s="6"/>
      <c r="J313" s="6"/>
      <c r="K313" s="95">
        <v>1250</v>
      </c>
      <c r="L313" s="95">
        <v>50000</v>
      </c>
      <c r="M313" s="57"/>
      <c r="N313" s="57"/>
      <c r="O313" s="95">
        <v>6666.6</v>
      </c>
      <c r="P313" s="95">
        <v>200000</v>
      </c>
      <c r="R313" s="6"/>
      <c r="T313" s="6"/>
      <c r="U313" s="6"/>
      <c r="V313" s="6"/>
      <c r="X313" s="6"/>
      <c r="Z313" s="6"/>
      <c r="AA313" s="6"/>
      <c r="AB313" s="6"/>
      <c r="AC313" s="6"/>
      <c r="AD313" s="6"/>
      <c r="AF313" s="6"/>
      <c r="AH313" s="6"/>
      <c r="AI313" s="6"/>
      <c r="AJ313" s="6"/>
      <c r="AL313" s="6"/>
      <c r="AN313" s="6"/>
      <c r="AO313" s="6"/>
      <c r="AP313" s="6"/>
      <c r="AR313" s="6"/>
      <c r="AT313" s="6"/>
      <c r="AV313" s="6"/>
      <c r="AX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L313" s="17"/>
      <c r="BM313" s="17">
        <v>0</v>
      </c>
      <c r="BN313" s="17">
        <v>0</v>
      </c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</row>
    <row r="314" spans="2:129">
      <c r="B314" s="21" t="s">
        <v>72</v>
      </c>
      <c r="C314" s="15" t="s">
        <v>197</v>
      </c>
      <c r="D314" s="16"/>
      <c r="F314" s="90"/>
      <c r="H314" s="6"/>
      <c r="J314" s="6"/>
      <c r="L314" s="6"/>
      <c r="M314" s="57"/>
      <c r="N314" s="57"/>
      <c r="O314" s="6">
        <v>6859.7000000000007</v>
      </c>
      <c r="P314" s="6">
        <v>226000</v>
      </c>
      <c r="R314" s="6"/>
      <c r="T314" s="6"/>
      <c r="U314" s="6"/>
      <c r="V314" s="6"/>
      <c r="X314" s="6"/>
      <c r="Z314" s="6"/>
      <c r="AA314" s="6"/>
      <c r="AB314" s="6"/>
      <c r="AC314" s="6"/>
      <c r="AD314" s="6"/>
      <c r="AF314" s="6"/>
      <c r="AH314" s="6"/>
      <c r="AI314" s="6"/>
      <c r="AJ314" s="6"/>
      <c r="AL314" s="6"/>
      <c r="AN314" s="6"/>
      <c r="AO314" s="6"/>
      <c r="AP314" s="6"/>
      <c r="AR314" s="6"/>
      <c r="AT314" s="6"/>
      <c r="AV314" s="6"/>
      <c r="AX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L314" s="17"/>
      <c r="BM314" s="17">
        <v>0</v>
      </c>
      <c r="BN314" s="17">
        <v>0</v>
      </c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</row>
    <row r="315" spans="2:129">
      <c r="B315" s="21" t="s">
        <v>72</v>
      </c>
      <c r="C315" s="15" t="s">
        <v>197</v>
      </c>
      <c r="D315" s="16"/>
      <c r="F315" s="90"/>
      <c r="H315" s="6"/>
      <c r="J315" s="6"/>
      <c r="L315" s="6"/>
      <c r="M315" s="57"/>
      <c r="N315" s="57"/>
      <c r="O315" s="95">
        <v>3621</v>
      </c>
      <c r="P315" s="95">
        <v>160000</v>
      </c>
      <c r="R315" s="6"/>
      <c r="T315" s="6"/>
      <c r="U315" s="6"/>
      <c r="V315" s="6"/>
      <c r="X315" s="6"/>
      <c r="Z315" s="6"/>
      <c r="AA315" s="6"/>
      <c r="AB315" s="6"/>
      <c r="AC315" s="6"/>
      <c r="AD315" s="6"/>
      <c r="AF315" s="6"/>
      <c r="AH315" s="6"/>
      <c r="AI315" s="6"/>
      <c r="AJ315" s="6"/>
      <c r="AL315" s="6"/>
      <c r="AN315" s="6"/>
      <c r="AO315" s="6"/>
      <c r="AP315" s="6"/>
      <c r="AR315" s="6"/>
      <c r="AT315" s="6"/>
      <c r="AV315" s="6"/>
      <c r="AX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L315" s="17"/>
      <c r="BM315" s="17">
        <v>0</v>
      </c>
      <c r="BN315" s="17">
        <v>0</v>
      </c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</row>
    <row r="316" spans="2:129">
      <c r="B316" s="21" t="s">
        <v>72</v>
      </c>
      <c r="C316" s="15" t="s">
        <v>197</v>
      </c>
      <c r="D316" s="16"/>
      <c r="F316" s="90"/>
      <c r="H316" s="6"/>
      <c r="J316" s="6"/>
      <c r="L316" s="6"/>
      <c r="M316" s="57"/>
      <c r="N316" s="57"/>
      <c r="O316" s="6">
        <v>6833.67</v>
      </c>
      <c r="P316" s="6">
        <v>400000</v>
      </c>
      <c r="R316" s="6"/>
      <c r="T316" s="6"/>
      <c r="U316" s="6"/>
      <c r="V316" s="6"/>
      <c r="X316" s="6"/>
      <c r="Z316" s="6"/>
      <c r="AA316" s="6"/>
      <c r="AB316" s="6"/>
      <c r="AC316" s="6"/>
      <c r="AD316" s="6"/>
      <c r="AF316" s="6"/>
      <c r="AH316" s="6"/>
      <c r="AI316" s="6"/>
      <c r="AJ316" s="6"/>
      <c r="AL316" s="6"/>
      <c r="AN316" s="6"/>
      <c r="AO316" s="6"/>
      <c r="AP316" s="6"/>
      <c r="AR316" s="6"/>
      <c r="AT316" s="6"/>
      <c r="AV316" s="6"/>
      <c r="AX316" s="6"/>
      <c r="AZ316" s="6"/>
      <c r="BA316" s="6"/>
      <c r="BB316" s="6"/>
      <c r="BC316" s="6"/>
      <c r="BD316" s="6"/>
      <c r="BE316" s="6"/>
      <c r="BF316" s="6"/>
      <c r="BG316" s="6"/>
      <c r="BH316" s="6"/>
      <c r="BI316" s="6"/>
      <c r="BJ316" s="6"/>
      <c r="BL316" s="17"/>
      <c r="BM316" s="17">
        <v>0</v>
      </c>
      <c r="BN316" s="17">
        <v>0</v>
      </c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</row>
    <row r="317" spans="2:129">
      <c r="B317" s="21" t="s">
        <v>72</v>
      </c>
      <c r="C317" s="15" t="s">
        <v>197</v>
      </c>
      <c r="D317" s="16"/>
      <c r="F317" s="90"/>
      <c r="H317" s="6"/>
      <c r="J317" s="6"/>
      <c r="L317" s="6"/>
      <c r="M317" s="57"/>
      <c r="N317" s="57"/>
      <c r="O317" s="95">
        <v>24091</v>
      </c>
      <c r="P317" s="95">
        <v>1000000</v>
      </c>
      <c r="R317" s="6"/>
      <c r="T317" s="6"/>
      <c r="U317" s="6"/>
      <c r="V317" s="6"/>
      <c r="X317" s="6"/>
      <c r="Z317" s="6"/>
      <c r="AA317" s="6"/>
      <c r="AB317" s="6"/>
      <c r="AC317" s="6"/>
      <c r="AD317" s="6"/>
      <c r="AF317" s="6"/>
      <c r="AH317" s="6"/>
      <c r="AI317" s="6"/>
      <c r="AJ317" s="6"/>
      <c r="AL317" s="6"/>
      <c r="AN317" s="6"/>
      <c r="AO317" s="6"/>
      <c r="AP317" s="6"/>
      <c r="AR317" s="6"/>
      <c r="AT317" s="6"/>
      <c r="AV317" s="6"/>
      <c r="AX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L317" s="17"/>
      <c r="BM317" s="17">
        <v>0</v>
      </c>
      <c r="BN317" s="17">
        <v>0</v>
      </c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</row>
    <row r="318" spans="2:129" s="48" customFormat="1">
      <c r="B318" s="50" t="s">
        <v>387</v>
      </c>
      <c r="C318" s="46"/>
      <c r="D318" s="47"/>
      <c r="E318" s="92">
        <f t="shared" ref="E318:AJ318" si="34">SUM(E305:E317)</f>
        <v>9017.2999999999993</v>
      </c>
      <c r="F318" s="92">
        <f t="shared" si="34"/>
        <v>1125935</v>
      </c>
      <c r="G318" s="92">
        <f t="shared" si="34"/>
        <v>3641.68</v>
      </c>
      <c r="H318" s="92">
        <f t="shared" si="34"/>
        <v>564105</v>
      </c>
      <c r="I318" s="92">
        <f t="shared" si="34"/>
        <v>0</v>
      </c>
      <c r="J318" s="92">
        <f t="shared" si="34"/>
        <v>0</v>
      </c>
      <c r="K318" s="92">
        <f t="shared" si="34"/>
        <v>13750</v>
      </c>
      <c r="L318" s="92">
        <f t="shared" si="34"/>
        <v>550000</v>
      </c>
      <c r="M318" s="92">
        <f t="shared" si="34"/>
        <v>0</v>
      </c>
      <c r="N318" s="92">
        <f t="shared" si="34"/>
        <v>0</v>
      </c>
      <c r="O318" s="92">
        <f t="shared" si="34"/>
        <v>57847.97</v>
      </c>
      <c r="P318" s="92">
        <f t="shared" si="34"/>
        <v>2717560</v>
      </c>
      <c r="Q318" s="92">
        <f t="shared" si="34"/>
        <v>2550</v>
      </c>
      <c r="R318" s="92">
        <f t="shared" si="34"/>
        <v>146000</v>
      </c>
      <c r="S318" s="92">
        <f t="shared" si="34"/>
        <v>0</v>
      </c>
      <c r="T318" s="92">
        <f t="shared" si="34"/>
        <v>0</v>
      </c>
      <c r="U318" s="92">
        <f t="shared" si="34"/>
        <v>0</v>
      </c>
      <c r="V318" s="92">
        <f t="shared" si="34"/>
        <v>0</v>
      </c>
      <c r="W318" s="92">
        <f t="shared" si="34"/>
        <v>0</v>
      </c>
      <c r="X318" s="92">
        <f t="shared" si="34"/>
        <v>0</v>
      </c>
      <c r="Y318" s="92">
        <f t="shared" si="34"/>
        <v>0</v>
      </c>
      <c r="Z318" s="92">
        <f t="shared" si="34"/>
        <v>0</v>
      </c>
      <c r="AA318" s="92">
        <f t="shared" si="34"/>
        <v>0</v>
      </c>
      <c r="AB318" s="92">
        <f t="shared" si="34"/>
        <v>0</v>
      </c>
      <c r="AC318" s="92">
        <f t="shared" si="34"/>
        <v>0</v>
      </c>
      <c r="AD318" s="92">
        <f t="shared" si="34"/>
        <v>0</v>
      </c>
      <c r="AE318" s="92">
        <f t="shared" si="34"/>
        <v>0</v>
      </c>
      <c r="AF318" s="92">
        <f t="shared" si="34"/>
        <v>0</v>
      </c>
      <c r="AG318" s="92">
        <f t="shared" si="34"/>
        <v>0</v>
      </c>
      <c r="AH318" s="92">
        <f t="shared" si="34"/>
        <v>0</v>
      </c>
      <c r="AI318" s="92">
        <f t="shared" si="34"/>
        <v>0</v>
      </c>
      <c r="AJ318" s="92">
        <f t="shared" si="34"/>
        <v>0</v>
      </c>
      <c r="AK318" s="92">
        <f t="shared" ref="AK318:BL318" si="35">SUM(AK305:AK317)</f>
        <v>0</v>
      </c>
      <c r="AL318" s="92">
        <f t="shared" si="35"/>
        <v>0</v>
      </c>
      <c r="AM318" s="92">
        <f t="shared" si="35"/>
        <v>0</v>
      </c>
      <c r="AN318" s="92">
        <f t="shared" si="35"/>
        <v>0</v>
      </c>
      <c r="AO318" s="92">
        <f t="shared" si="35"/>
        <v>0</v>
      </c>
      <c r="AP318" s="92">
        <f t="shared" si="35"/>
        <v>0</v>
      </c>
      <c r="AQ318" s="92">
        <f t="shared" si="35"/>
        <v>0</v>
      </c>
      <c r="AR318" s="92">
        <f t="shared" si="35"/>
        <v>0</v>
      </c>
      <c r="AS318" s="92">
        <f t="shared" si="35"/>
        <v>0</v>
      </c>
      <c r="AT318" s="92">
        <f t="shared" si="35"/>
        <v>0</v>
      </c>
      <c r="AU318" s="92">
        <f t="shared" si="35"/>
        <v>0</v>
      </c>
      <c r="AV318" s="92">
        <f t="shared" si="35"/>
        <v>0</v>
      </c>
      <c r="AW318" s="92">
        <f t="shared" si="35"/>
        <v>0</v>
      </c>
      <c r="AX318" s="92">
        <f t="shared" si="35"/>
        <v>0</v>
      </c>
      <c r="AY318" s="92">
        <f t="shared" si="35"/>
        <v>0</v>
      </c>
      <c r="AZ318" s="92">
        <f t="shared" si="35"/>
        <v>0</v>
      </c>
      <c r="BA318" s="92">
        <f t="shared" si="35"/>
        <v>0</v>
      </c>
      <c r="BB318" s="92">
        <f t="shared" si="35"/>
        <v>0</v>
      </c>
      <c r="BC318" s="92">
        <f t="shared" si="35"/>
        <v>0</v>
      </c>
      <c r="BD318" s="92">
        <f t="shared" si="35"/>
        <v>0</v>
      </c>
      <c r="BE318" s="92">
        <f t="shared" si="35"/>
        <v>9959.9000000000015</v>
      </c>
      <c r="BF318" s="92">
        <f t="shared" si="35"/>
        <v>670000</v>
      </c>
      <c r="BG318" s="92">
        <f t="shared" si="35"/>
        <v>0</v>
      </c>
      <c r="BH318" s="92">
        <f t="shared" si="35"/>
        <v>0</v>
      </c>
      <c r="BI318" s="92">
        <f t="shared" si="35"/>
        <v>0</v>
      </c>
      <c r="BJ318" s="92">
        <f t="shared" si="35"/>
        <v>0</v>
      </c>
      <c r="BK318" s="92">
        <f t="shared" si="35"/>
        <v>0</v>
      </c>
      <c r="BL318" s="92">
        <f t="shared" si="35"/>
        <v>0</v>
      </c>
      <c r="BM318" s="17">
        <v>0</v>
      </c>
      <c r="BN318" s="17">
        <v>0</v>
      </c>
      <c r="BO318" s="92">
        <f>SUM(BO305:BO317)</f>
        <v>0</v>
      </c>
      <c r="BP318" s="92">
        <f>SUM(BP305:BP317)</f>
        <v>0</v>
      </c>
      <c r="BQ318" s="92">
        <f t="shared" ref="BQ318:CV318" si="36">SUM(BQ305:BQ317)</f>
        <v>0</v>
      </c>
      <c r="BR318" s="92">
        <f t="shared" si="36"/>
        <v>0</v>
      </c>
      <c r="BS318" s="92">
        <f t="shared" si="36"/>
        <v>0</v>
      </c>
      <c r="BT318" s="92">
        <f t="shared" si="36"/>
        <v>0</v>
      </c>
      <c r="BU318" s="92">
        <f t="shared" si="36"/>
        <v>0</v>
      </c>
      <c r="BV318" s="92">
        <f t="shared" si="36"/>
        <v>0</v>
      </c>
      <c r="BW318" s="92">
        <f t="shared" si="36"/>
        <v>0</v>
      </c>
      <c r="BX318" s="92">
        <f t="shared" si="36"/>
        <v>0</v>
      </c>
      <c r="BY318" s="92">
        <f t="shared" si="36"/>
        <v>0</v>
      </c>
      <c r="BZ318" s="92">
        <f t="shared" si="36"/>
        <v>0</v>
      </c>
      <c r="CA318" s="92">
        <f t="shared" si="36"/>
        <v>0</v>
      </c>
      <c r="CB318" s="92">
        <f t="shared" si="36"/>
        <v>0</v>
      </c>
      <c r="CC318" s="92">
        <f t="shared" si="36"/>
        <v>0</v>
      </c>
      <c r="CD318" s="92">
        <f t="shared" si="36"/>
        <v>0</v>
      </c>
      <c r="CE318" s="92">
        <f t="shared" si="36"/>
        <v>0</v>
      </c>
      <c r="CF318" s="92">
        <f t="shared" si="36"/>
        <v>0</v>
      </c>
      <c r="CG318" s="92">
        <f t="shared" si="36"/>
        <v>0</v>
      </c>
      <c r="CH318" s="92">
        <f t="shared" si="36"/>
        <v>0</v>
      </c>
      <c r="CI318" s="92">
        <f t="shared" si="36"/>
        <v>0</v>
      </c>
      <c r="CJ318" s="92">
        <f t="shared" si="36"/>
        <v>0</v>
      </c>
      <c r="CK318" s="92">
        <f t="shared" si="36"/>
        <v>0</v>
      </c>
      <c r="CL318" s="92">
        <f t="shared" si="36"/>
        <v>0</v>
      </c>
      <c r="CM318" s="92">
        <f t="shared" si="36"/>
        <v>0</v>
      </c>
      <c r="CN318" s="92">
        <f t="shared" si="36"/>
        <v>0</v>
      </c>
      <c r="CO318" s="92">
        <f t="shared" si="36"/>
        <v>0</v>
      </c>
      <c r="CP318" s="92">
        <f t="shared" si="36"/>
        <v>0</v>
      </c>
      <c r="CQ318" s="92">
        <f t="shared" si="36"/>
        <v>0</v>
      </c>
      <c r="CR318" s="92">
        <f t="shared" si="36"/>
        <v>0</v>
      </c>
      <c r="CS318" s="92">
        <f t="shared" si="36"/>
        <v>0</v>
      </c>
      <c r="CT318" s="92">
        <f t="shared" si="36"/>
        <v>0</v>
      </c>
      <c r="CU318" s="92">
        <f t="shared" si="36"/>
        <v>0</v>
      </c>
      <c r="CV318" s="92">
        <f t="shared" si="36"/>
        <v>0</v>
      </c>
      <c r="CW318" s="72"/>
      <c r="CX318" s="72"/>
      <c r="CY318" s="72"/>
      <c r="CZ318" s="72"/>
      <c r="DA318" s="72"/>
      <c r="DB318" s="72"/>
      <c r="DC318" s="72"/>
      <c r="DD318" s="72"/>
      <c r="DE318" s="72"/>
      <c r="DF318" s="72"/>
      <c r="DG318" s="72"/>
      <c r="DH318" s="72"/>
      <c r="DI318" s="72"/>
      <c r="DJ318" s="72"/>
      <c r="DK318" s="72"/>
      <c r="DL318" s="72"/>
      <c r="DM318" s="72"/>
      <c r="DN318" s="72"/>
      <c r="DO318" s="72"/>
      <c r="DP318" s="72"/>
      <c r="DQ318" s="72"/>
      <c r="DR318" s="72"/>
      <c r="DS318" s="72"/>
      <c r="DT318" s="72"/>
      <c r="DU318" s="72"/>
      <c r="DV318" s="72"/>
      <c r="DW318" s="72"/>
      <c r="DX318" s="72"/>
      <c r="DY318" s="72"/>
    </row>
    <row r="319" spans="2:129">
      <c r="B319" s="21" t="s">
        <v>72</v>
      </c>
      <c r="C319" s="15" t="s">
        <v>214</v>
      </c>
      <c r="D319" s="16"/>
      <c r="E319" s="71">
        <v>3630</v>
      </c>
      <c r="F319" s="71">
        <v>801500</v>
      </c>
      <c r="H319" s="6"/>
      <c r="J319" s="6"/>
      <c r="L319" s="6"/>
      <c r="M319" s="57"/>
      <c r="N319" s="57"/>
      <c r="P319" s="6"/>
      <c r="Q319" s="6">
        <v>1013</v>
      </c>
      <c r="R319" s="6">
        <v>93950</v>
      </c>
      <c r="T319" s="6"/>
      <c r="U319" s="6"/>
      <c r="V319" s="6"/>
      <c r="X319" s="6"/>
      <c r="Z319" s="6"/>
      <c r="AA319" s="6"/>
      <c r="AB319" s="6"/>
      <c r="AC319" s="6"/>
      <c r="AD319" s="6"/>
      <c r="AF319" s="6"/>
      <c r="AH319" s="6"/>
      <c r="AI319" s="6"/>
      <c r="AJ319" s="6"/>
      <c r="AL319" s="6"/>
      <c r="AN319" s="6"/>
      <c r="AO319" s="6"/>
      <c r="AP319" s="6"/>
      <c r="AR319" s="6"/>
      <c r="AT319" s="6"/>
      <c r="AV319" s="6"/>
      <c r="AX319" s="6"/>
      <c r="AZ319" s="6"/>
      <c r="BA319" s="6"/>
      <c r="BB319" s="6"/>
      <c r="BC319" s="6"/>
      <c r="BD319" s="6"/>
      <c r="BE319" s="6"/>
      <c r="BF319" s="6"/>
      <c r="BG319" s="6"/>
      <c r="BH319" s="6"/>
      <c r="BI319" s="6"/>
      <c r="BJ319" s="6"/>
      <c r="BL319" s="17"/>
      <c r="BM319" s="17">
        <v>0</v>
      </c>
      <c r="BN319" s="17">
        <v>0</v>
      </c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</row>
    <row r="320" spans="2:129">
      <c r="B320" s="21" t="s">
        <v>72</v>
      </c>
      <c r="C320" s="15" t="s">
        <v>214</v>
      </c>
      <c r="D320" s="16"/>
      <c r="F320" s="90">
        <v>170000</v>
      </c>
      <c r="H320" s="6"/>
      <c r="I320" s="6">
        <v>2333</v>
      </c>
      <c r="J320" s="6">
        <v>70000</v>
      </c>
      <c r="L320" s="6"/>
      <c r="M320" s="57"/>
      <c r="N320" s="57"/>
      <c r="P320" s="6"/>
      <c r="R320" s="6"/>
      <c r="T320" s="6"/>
      <c r="U320" s="6"/>
      <c r="V320" s="6"/>
      <c r="X320" s="6"/>
      <c r="Z320" s="6"/>
      <c r="AA320" s="6"/>
      <c r="AB320" s="6"/>
      <c r="AC320" s="6"/>
      <c r="AD320" s="6"/>
      <c r="AF320" s="6"/>
      <c r="AH320" s="6"/>
      <c r="AI320" s="6"/>
      <c r="AJ320" s="6"/>
      <c r="AL320" s="6"/>
      <c r="AN320" s="6"/>
      <c r="AO320" s="6"/>
      <c r="AP320" s="6"/>
      <c r="AR320" s="6"/>
      <c r="AT320" s="6"/>
      <c r="AV320" s="6"/>
      <c r="AX320" s="6"/>
      <c r="AZ320" s="6"/>
      <c r="BA320" s="6"/>
      <c r="BB320" s="6"/>
      <c r="BC320" s="6"/>
      <c r="BD320" s="6"/>
      <c r="BE320" s="6"/>
      <c r="BF320" s="6"/>
      <c r="BG320" s="6"/>
      <c r="BH320" s="6"/>
      <c r="BI320" s="6"/>
      <c r="BJ320" s="6"/>
      <c r="BL320" s="17"/>
      <c r="BM320" s="17">
        <v>0</v>
      </c>
      <c r="BN320" s="17">
        <v>0</v>
      </c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</row>
    <row r="321" spans="2:129">
      <c r="B321" s="21" t="s">
        <v>72</v>
      </c>
      <c r="C321" s="15" t="s">
        <v>214</v>
      </c>
      <c r="D321" s="16"/>
      <c r="E321" s="6">
        <v>15839.5</v>
      </c>
      <c r="F321" s="90">
        <v>1254200</v>
      </c>
      <c r="H321" s="6"/>
      <c r="J321" s="6"/>
      <c r="L321" s="6"/>
      <c r="M321" s="57"/>
      <c r="N321" s="57"/>
      <c r="P321" s="6"/>
      <c r="R321" s="6"/>
      <c r="T321" s="6"/>
      <c r="U321" s="6"/>
      <c r="V321" s="6"/>
      <c r="X321" s="6"/>
      <c r="Z321" s="6"/>
      <c r="AA321" s="6"/>
      <c r="AB321" s="6"/>
      <c r="AC321" s="6"/>
      <c r="AD321" s="6"/>
      <c r="AF321" s="6"/>
      <c r="AH321" s="6"/>
      <c r="AI321" s="6"/>
      <c r="AJ321" s="6"/>
      <c r="AL321" s="6"/>
      <c r="AN321" s="6"/>
      <c r="AO321" s="6"/>
      <c r="AP321" s="6"/>
      <c r="AR321" s="6"/>
      <c r="AT321" s="6"/>
      <c r="AV321" s="6"/>
      <c r="AX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L321" s="17"/>
      <c r="BM321" s="17">
        <v>0</v>
      </c>
      <c r="BN321" s="17">
        <v>0</v>
      </c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</row>
    <row r="322" spans="2:129">
      <c r="B322" s="21" t="s">
        <v>72</v>
      </c>
      <c r="C322" s="15" t="s">
        <v>214</v>
      </c>
      <c r="D322" s="16"/>
      <c r="F322" s="90"/>
      <c r="H322" s="6"/>
      <c r="I322" s="6">
        <v>55</v>
      </c>
      <c r="J322" s="6">
        <v>341250</v>
      </c>
      <c r="L322" s="6"/>
      <c r="M322" s="57"/>
      <c r="N322" s="57"/>
      <c r="P322" s="6"/>
      <c r="R322" s="6"/>
      <c r="T322" s="6"/>
      <c r="U322" s="6"/>
      <c r="V322" s="6"/>
      <c r="X322" s="6"/>
      <c r="Z322" s="6"/>
      <c r="AA322" s="6"/>
      <c r="AB322" s="6"/>
      <c r="AC322" s="6"/>
      <c r="AD322" s="6"/>
      <c r="AF322" s="6"/>
      <c r="AH322" s="6"/>
      <c r="AI322" s="6"/>
      <c r="AJ322" s="6"/>
      <c r="AL322" s="6"/>
      <c r="AN322" s="6"/>
      <c r="AO322" s="6"/>
      <c r="AP322" s="6"/>
      <c r="AR322" s="6"/>
      <c r="AT322" s="6"/>
      <c r="AV322" s="6"/>
      <c r="AX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L322" s="17"/>
      <c r="BM322" s="17">
        <v>0</v>
      </c>
      <c r="BN322" s="17">
        <v>0</v>
      </c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</row>
    <row r="323" spans="2:129">
      <c r="B323" s="21" t="s">
        <v>72</v>
      </c>
      <c r="C323" s="15" t="s">
        <v>214</v>
      </c>
      <c r="D323" s="16"/>
      <c r="F323" s="90"/>
      <c r="H323" s="6"/>
      <c r="I323" s="6">
        <v>460.3</v>
      </c>
      <c r="J323" s="6">
        <v>2188500</v>
      </c>
      <c r="L323" s="6"/>
      <c r="M323" s="57"/>
      <c r="N323" s="57"/>
      <c r="P323" s="6"/>
      <c r="R323" s="6"/>
      <c r="T323" s="6"/>
      <c r="U323" s="6"/>
      <c r="V323" s="6"/>
      <c r="X323" s="6"/>
      <c r="Z323" s="6"/>
      <c r="AA323" s="6"/>
      <c r="AB323" s="6"/>
      <c r="AC323" s="6"/>
      <c r="AD323" s="6"/>
      <c r="AF323" s="6"/>
      <c r="AH323" s="6"/>
      <c r="AI323" s="6"/>
      <c r="AJ323" s="6"/>
      <c r="AL323" s="6"/>
      <c r="AN323" s="6"/>
      <c r="AO323" s="6"/>
      <c r="AP323" s="6"/>
      <c r="AR323" s="6"/>
      <c r="AT323" s="6"/>
      <c r="AV323" s="6"/>
      <c r="AX323" s="6"/>
      <c r="AZ323" s="6"/>
      <c r="BA323" s="6"/>
      <c r="BB323" s="6"/>
      <c r="BC323" s="6"/>
      <c r="BD323" s="6"/>
      <c r="BE323" s="6"/>
      <c r="BF323" s="6"/>
      <c r="BG323" s="6"/>
      <c r="BH323" s="6"/>
      <c r="BI323" s="6"/>
      <c r="BJ323" s="6"/>
      <c r="BL323" s="17"/>
      <c r="BM323" s="17">
        <v>0</v>
      </c>
      <c r="BN323" s="17">
        <v>0</v>
      </c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</row>
    <row r="324" spans="2:129" s="48" customFormat="1">
      <c r="B324" s="50" t="s">
        <v>388</v>
      </c>
      <c r="C324" s="46"/>
      <c r="D324" s="47"/>
      <c r="E324" s="72">
        <f t="shared" ref="E324:AJ324" si="37">SUM(E319:E323)</f>
        <v>19469.5</v>
      </c>
      <c r="F324" s="72">
        <f t="shared" si="37"/>
        <v>2225700</v>
      </c>
      <c r="G324" s="72">
        <f t="shared" si="37"/>
        <v>0</v>
      </c>
      <c r="H324" s="72">
        <f t="shared" si="37"/>
        <v>0</v>
      </c>
      <c r="I324" s="72">
        <f t="shared" si="37"/>
        <v>2848.3</v>
      </c>
      <c r="J324" s="72">
        <f t="shared" si="37"/>
        <v>2599750</v>
      </c>
      <c r="K324" s="72">
        <f t="shared" si="37"/>
        <v>0</v>
      </c>
      <c r="L324" s="72">
        <f t="shared" si="37"/>
        <v>0</v>
      </c>
      <c r="M324" s="72">
        <f t="shared" si="37"/>
        <v>0</v>
      </c>
      <c r="N324" s="72">
        <f t="shared" si="37"/>
        <v>0</v>
      </c>
      <c r="O324" s="72">
        <f t="shared" si="37"/>
        <v>0</v>
      </c>
      <c r="P324" s="72">
        <f t="shared" si="37"/>
        <v>0</v>
      </c>
      <c r="Q324" s="72">
        <f t="shared" si="37"/>
        <v>1013</v>
      </c>
      <c r="R324" s="72">
        <f t="shared" si="37"/>
        <v>93950</v>
      </c>
      <c r="S324" s="72">
        <f t="shared" si="37"/>
        <v>0</v>
      </c>
      <c r="T324" s="72">
        <f t="shared" si="37"/>
        <v>0</v>
      </c>
      <c r="U324" s="72">
        <f t="shared" si="37"/>
        <v>0</v>
      </c>
      <c r="V324" s="72">
        <f t="shared" si="37"/>
        <v>0</v>
      </c>
      <c r="W324" s="72">
        <f t="shared" si="37"/>
        <v>0</v>
      </c>
      <c r="X324" s="72">
        <f t="shared" si="37"/>
        <v>0</v>
      </c>
      <c r="Y324" s="72">
        <f t="shared" si="37"/>
        <v>0</v>
      </c>
      <c r="Z324" s="72">
        <f t="shared" si="37"/>
        <v>0</v>
      </c>
      <c r="AA324" s="72">
        <f t="shared" si="37"/>
        <v>0</v>
      </c>
      <c r="AB324" s="72">
        <f t="shared" si="37"/>
        <v>0</v>
      </c>
      <c r="AC324" s="72">
        <f t="shared" si="37"/>
        <v>0</v>
      </c>
      <c r="AD324" s="72">
        <f t="shared" si="37"/>
        <v>0</v>
      </c>
      <c r="AE324" s="72">
        <f t="shared" si="37"/>
        <v>0</v>
      </c>
      <c r="AF324" s="72">
        <f t="shared" si="37"/>
        <v>0</v>
      </c>
      <c r="AG324" s="72">
        <f t="shared" si="37"/>
        <v>0</v>
      </c>
      <c r="AH324" s="72">
        <f t="shared" si="37"/>
        <v>0</v>
      </c>
      <c r="AI324" s="72">
        <f t="shared" si="37"/>
        <v>0</v>
      </c>
      <c r="AJ324" s="72">
        <f t="shared" si="37"/>
        <v>0</v>
      </c>
      <c r="AK324" s="72">
        <f t="shared" ref="AK324:BL324" si="38">SUM(AK319:AK323)</f>
        <v>0</v>
      </c>
      <c r="AL324" s="72">
        <f t="shared" si="38"/>
        <v>0</v>
      </c>
      <c r="AM324" s="72">
        <f t="shared" si="38"/>
        <v>0</v>
      </c>
      <c r="AN324" s="72">
        <f t="shared" si="38"/>
        <v>0</v>
      </c>
      <c r="AO324" s="72">
        <f t="shared" si="38"/>
        <v>0</v>
      </c>
      <c r="AP324" s="72">
        <f t="shared" si="38"/>
        <v>0</v>
      </c>
      <c r="AQ324" s="72">
        <f t="shared" si="38"/>
        <v>0</v>
      </c>
      <c r="AR324" s="72">
        <f t="shared" si="38"/>
        <v>0</v>
      </c>
      <c r="AS324" s="72">
        <f t="shared" si="38"/>
        <v>0</v>
      </c>
      <c r="AT324" s="72">
        <f t="shared" si="38"/>
        <v>0</v>
      </c>
      <c r="AU324" s="72">
        <f t="shared" si="38"/>
        <v>0</v>
      </c>
      <c r="AV324" s="72">
        <f t="shared" si="38"/>
        <v>0</v>
      </c>
      <c r="AW324" s="72">
        <f t="shared" si="38"/>
        <v>0</v>
      </c>
      <c r="AX324" s="72">
        <f t="shared" si="38"/>
        <v>0</v>
      </c>
      <c r="AY324" s="72">
        <f t="shared" si="38"/>
        <v>0</v>
      </c>
      <c r="AZ324" s="72">
        <f t="shared" si="38"/>
        <v>0</v>
      </c>
      <c r="BA324" s="72">
        <f t="shared" si="38"/>
        <v>0</v>
      </c>
      <c r="BB324" s="72">
        <f t="shared" si="38"/>
        <v>0</v>
      </c>
      <c r="BC324" s="72">
        <f t="shared" si="38"/>
        <v>0</v>
      </c>
      <c r="BD324" s="72">
        <f t="shared" si="38"/>
        <v>0</v>
      </c>
      <c r="BE324" s="72">
        <f t="shared" si="38"/>
        <v>0</v>
      </c>
      <c r="BF324" s="72">
        <f t="shared" si="38"/>
        <v>0</v>
      </c>
      <c r="BG324" s="72">
        <f t="shared" si="38"/>
        <v>0</v>
      </c>
      <c r="BH324" s="72">
        <f t="shared" si="38"/>
        <v>0</v>
      </c>
      <c r="BI324" s="72">
        <f t="shared" si="38"/>
        <v>0</v>
      </c>
      <c r="BJ324" s="72">
        <f t="shared" si="38"/>
        <v>0</v>
      </c>
      <c r="BK324" s="72">
        <f t="shared" si="38"/>
        <v>0</v>
      </c>
      <c r="BL324" s="72">
        <f t="shared" si="38"/>
        <v>0</v>
      </c>
      <c r="BM324" s="17">
        <v>0</v>
      </c>
      <c r="BN324" s="17">
        <v>0</v>
      </c>
      <c r="BO324" s="72">
        <f>SUM(BO319:BO323)</f>
        <v>0</v>
      </c>
      <c r="BP324" s="72">
        <f t="shared" ref="BP324:CW324" si="39">SUM(BP319:BP323)</f>
        <v>0</v>
      </c>
      <c r="BQ324" s="72">
        <f t="shared" si="39"/>
        <v>0</v>
      </c>
      <c r="BR324" s="72">
        <f t="shared" si="39"/>
        <v>0</v>
      </c>
      <c r="BS324" s="72">
        <f t="shared" si="39"/>
        <v>0</v>
      </c>
      <c r="BT324" s="72">
        <f t="shared" si="39"/>
        <v>0</v>
      </c>
      <c r="BU324" s="72">
        <f t="shared" si="39"/>
        <v>0</v>
      </c>
      <c r="BV324" s="72">
        <f t="shared" si="39"/>
        <v>0</v>
      </c>
      <c r="BW324" s="72">
        <f t="shared" si="39"/>
        <v>0</v>
      </c>
      <c r="BX324" s="72">
        <f t="shared" si="39"/>
        <v>0</v>
      </c>
      <c r="BY324" s="72">
        <f t="shared" si="39"/>
        <v>0</v>
      </c>
      <c r="BZ324" s="72">
        <f t="shared" si="39"/>
        <v>0</v>
      </c>
      <c r="CA324" s="72">
        <f t="shared" si="39"/>
        <v>0</v>
      </c>
      <c r="CB324" s="72">
        <f t="shared" si="39"/>
        <v>0</v>
      </c>
      <c r="CC324" s="72">
        <f t="shared" si="39"/>
        <v>0</v>
      </c>
      <c r="CD324" s="72">
        <f t="shared" si="39"/>
        <v>0</v>
      </c>
      <c r="CE324" s="72">
        <f t="shared" si="39"/>
        <v>0</v>
      </c>
      <c r="CF324" s="72">
        <f t="shared" si="39"/>
        <v>0</v>
      </c>
      <c r="CG324" s="72">
        <f t="shared" si="39"/>
        <v>0</v>
      </c>
      <c r="CH324" s="72">
        <f t="shared" si="39"/>
        <v>0</v>
      </c>
      <c r="CI324" s="72">
        <f t="shared" si="39"/>
        <v>0</v>
      </c>
      <c r="CJ324" s="72">
        <f t="shared" si="39"/>
        <v>0</v>
      </c>
      <c r="CK324" s="72">
        <f t="shared" si="39"/>
        <v>0</v>
      </c>
      <c r="CL324" s="72">
        <f t="shared" si="39"/>
        <v>0</v>
      </c>
      <c r="CM324" s="72">
        <f t="shared" si="39"/>
        <v>0</v>
      </c>
      <c r="CN324" s="72">
        <f t="shared" si="39"/>
        <v>0</v>
      </c>
      <c r="CO324" s="72">
        <f t="shared" si="39"/>
        <v>0</v>
      </c>
      <c r="CP324" s="72">
        <f t="shared" si="39"/>
        <v>0</v>
      </c>
      <c r="CQ324" s="72">
        <f t="shared" si="39"/>
        <v>0</v>
      </c>
      <c r="CR324" s="72">
        <f t="shared" si="39"/>
        <v>0</v>
      </c>
      <c r="CS324" s="72">
        <f t="shared" si="39"/>
        <v>0</v>
      </c>
      <c r="CT324" s="72">
        <f t="shared" si="39"/>
        <v>0</v>
      </c>
      <c r="CU324" s="72">
        <f t="shared" si="39"/>
        <v>0</v>
      </c>
      <c r="CV324" s="72">
        <f t="shared" si="39"/>
        <v>0</v>
      </c>
      <c r="CW324" s="72">
        <f t="shared" si="39"/>
        <v>0</v>
      </c>
      <c r="CX324" s="72"/>
      <c r="CY324" s="72"/>
      <c r="CZ324" s="72"/>
      <c r="DA324" s="72"/>
      <c r="DB324" s="72"/>
      <c r="DC324" s="72"/>
      <c r="DD324" s="72"/>
      <c r="DE324" s="72"/>
      <c r="DF324" s="72"/>
      <c r="DG324" s="72"/>
      <c r="DH324" s="72"/>
      <c r="DI324" s="72"/>
      <c r="DJ324" s="72"/>
      <c r="DK324" s="72"/>
      <c r="DL324" s="72"/>
      <c r="DM324" s="72"/>
      <c r="DN324" s="72"/>
      <c r="DO324" s="72"/>
      <c r="DP324" s="72"/>
      <c r="DQ324" s="72"/>
      <c r="DR324" s="72"/>
      <c r="DS324" s="72"/>
      <c r="DT324" s="72"/>
      <c r="DU324" s="72"/>
      <c r="DV324" s="72"/>
      <c r="DW324" s="72"/>
      <c r="DX324" s="72"/>
      <c r="DY324" s="72"/>
    </row>
    <row r="325" spans="2:129">
      <c r="B325" s="21" t="s">
        <v>72</v>
      </c>
      <c r="C325" s="15" t="s">
        <v>220</v>
      </c>
      <c r="D325" s="16"/>
      <c r="F325" s="90"/>
      <c r="H325" s="6"/>
      <c r="I325" s="71">
        <v>4000</v>
      </c>
      <c r="J325" s="71">
        <v>120000</v>
      </c>
      <c r="L325" s="6"/>
      <c r="M325" s="57"/>
      <c r="N325" s="57"/>
      <c r="P325" s="6"/>
      <c r="R325" s="6"/>
      <c r="T325" s="6"/>
      <c r="U325" s="6"/>
      <c r="V325" s="6"/>
      <c r="X325" s="6"/>
      <c r="Z325" s="6"/>
      <c r="AA325" s="6"/>
      <c r="AB325" s="6"/>
      <c r="AC325" s="6"/>
      <c r="AD325" s="6"/>
      <c r="AF325" s="6"/>
      <c r="AH325" s="6"/>
      <c r="AI325" s="6"/>
      <c r="AJ325" s="6"/>
      <c r="AL325" s="6"/>
      <c r="AN325" s="6"/>
      <c r="AO325" s="6"/>
      <c r="AP325" s="6"/>
      <c r="AR325" s="6"/>
      <c r="AT325" s="6"/>
      <c r="AV325" s="6"/>
      <c r="AX325" s="6"/>
      <c r="AZ325" s="6"/>
      <c r="BA325" s="6"/>
      <c r="BB325" s="6"/>
      <c r="BC325" s="6"/>
      <c r="BD325" s="6"/>
      <c r="BE325" s="6"/>
      <c r="BF325" s="6"/>
      <c r="BG325" s="6"/>
      <c r="BH325" s="6"/>
      <c r="BI325" s="6"/>
      <c r="BJ325" s="6"/>
      <c r="BL325" s="17"/>
      <c r="BM325" s="17">
        <v>0</v>
      </c>
      <c r="BN325" s="17">
        <v>0</v>
      </c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</row>
    <row r="326" spans="2:129">
      <c r="B326" s="21" t="s">
        <v>72</v>
      </c>
      <c r="C326" s="15" t="s">
        <v>220</v>
      </c>
      <c r="D326" s="16"/>
      <c r="F326" s="90"/>
      <c r="H326" s="6"/>
      <c r="I326" s="97">
        <v>9000</v>
      </c>
      <c r="J326" s="97">
        <v>360000</v>
      </c>
      <c r="L326" s="6"/>
      <c r="M326" s="57"/>
      <c r="N326" s="57"/>
      <c r="P326" s="6"/>
      <c r="R326" s="6"/>
      <c r="T326" s="6"/>
      <c r="U326" s="6"/>
      <c r="V326" s="6"/>
      <c r="X326" s="6"/>
      <c r="Z326" s="6"/>
      <c r="AA326" s="6"/>
      <c r="AB326" s="6"/>
      <c r="AC326" s="6"/>
      <c r="AD326" s="6"/>
      <c r="AF326" s="6"/>
      <c r="AH326" s="6"/>
      <c r="AI326" s="6"/>
      <c r="AJ326" s="6"/>
      <c r="AL326" s="6"/>
      <c r="AN326" s="6"/>
      <c r="AO326" s="6"/>
      <c r="AP326" s="6"/>
      <c r="AQ326" s="6">
        <v>3666.6</v>
      </c>
      <c r="AR326" s="6">
        <v>550000</v>
      </c>
      <c r="AT326" s="6"/>
      <c r="AV326" s="6"/>
      <c r="AX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L326" s="17"/>
      <c r="BM326" s="17">
        <v>0</v>
      </c>
      <c r="BN326" s="17">
        <v>0</v>
      </c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</row>
    <row r="327" spans="2:129" s="48" customFormat="1">
      <c r="B327" s="50" t="s">
        <v>389</v>
      </c>
      <c r="C327" s="46"/>
      <c r="D327" s="47"/>
      <c r="E327" s="72">
        <f t="shared" ref="E327:AJ327" si="40">SUM(E325:E326)</f>
        <v>0</v>
      </c>
      <c r="F327" s="72">
        <f t="shared" si="40"/>
        <v>0</v>
      </c>
      <c r="G327" s="72">
        <f t="shared" si="40"/>
        <v>0</v>
      </c>
      <c r="H327" s="72">
        <f t="shared" si="40"/>
        <v>0</v>
      </c>
      <c r="I327" s="72">
        <f t="shared" si="40"/>
        <v>13000</v>
      </c>
      <c r="J327" s="72">
        <f t="shared" si="40"/>
        <v>480000</v>
      </c>
      <c r="K327" s="72">
        <f t="shared" si="40"/>
        <v>0</v>
      </c>
      <c r="L327" s="72">
        <f t="shared" si="40"/>
        <v>0</v>
      </c>
      <c r="M327" s="72">
        <f t="shared" si="40"/>
        <v>0</v>
      </c>
      <c r="N327" s="72">
        <f t="shared" si="40"/>
        <v>0</v>
      </c>
      <c r="O327" s="72">
        <f t="shared" si="40"/>
        <v>0</v>
      </c>
      <c r="P327" s="72">
        <f t="shared" si="40"/>
        <v>0</v>
      </c>
      <c r="Q327" s="72">
        <f t="shared" si="40"/>
        <v>0</v>
      </c>
      <c r="R327" s="72">
        <f t="shared" si="40"/>
        <v>0</v>
      </c>
      <c r="S327" s="72">
        <f t="shared" si="40"/>
        <v>0</v>
      </c>
      <c r="T327" s="72">
        <f t="shared" si="40"/>
        <v>0</v>
      </c>
      <c r="U327" s="72">
        <f t="shared" si="40"/>
        <v>0</v>
      </c>
      <c r="V327" s="72">
        <f t="shared" si="40"/>
        <v>0</v>
      </c>
      <c r="W327" s="72">
        <f t="shared" si="40"/>
        <v>0</v>
      </c>
      <c r="X327" s="72">
        <f t="shared" si="40"/>
        <v>0</v>
      </c>
      <c r="Y327" s="72">
        <f t="shared" si="40"/>
        <v>0</v>
      </c>
      <c r="Z327" s="72">
        <f t="shared" si="40"/>
        <v>0</v>
      </c>
      <c r="AA327" s="72">
        <f t="shared" si="40"/>
        <v>0</v>
      </c>
      <c r="AB327" s="72">
        <f t="shared" si="40"/>
        <v>0</v>
      </c>
      <c r="AC327" s="72">
        <f t="shared" si="40"/>
        <v>0</v>
      </c>
      <c r="AD327" s="72">
        <f t="shared" si="40"/>
        <v>0</v>
      </c>
      <c r="AE327" s="72">
        <f t="shared" si="40"/>
        <v>0</v>
      </c>
      <c r="AF327" s="72">
        <f t="shared" si="40"/>
        <v>0</v>
      </c>
      <c r="AG327" s="72">
        <f t="shared" si="40"/>
        <v>0</v>
      </c>
      <c r="AH327" s="72">
        <f t="shared" si="40"/>
        <v>0</v>
      </c>
      <c r="AI327" s="72">
        <f t="shared" si="40"/>
        <v>0</v>
      </c>
      <c r="AJ327" s="72">
        <f t="shared" si="40"/>
        <v>0</v>
      </c>
      <c r="AK327" s="72">
        <f t="shared" ref="AK327:BL327" si="41">SUM(AK325:AK326)</f>
        <v>0</v>
      </c>
      <c r="AL327" s="72">
        <f t="shared" si="41"/>
        <v>0</v>
      </c>
      <c r="AM327" s="72">
        <f t="shared" si="41"/>
        <v>0</v>
      </c>
      <c r="AN327" s="72">
        <f t="shared" si="41"/>
        <v>0</v>
      </c>
      <c r="AO327" s="72">
        <f t="shared" si="41"/>
        <v>0</v>
      </c>
      <c r="AP327" s="72">
        <f t="shared" si="41"/>
        <v>0</v>
      </c>
      <c r="AQ327" s="72">
        <f t="shared" si="41"/>
        <v>3666.6</v>
      </c>
      <c r="AR327" s="72">
        <f t="shared" si="41"/>
        <v>550000</v>
      </c>
      <c r="AS327" s="72">
        <f t="shared" si="41"/>
        <v>0</v>
      </c>
      <c r="AT327" s="72">
        <f t="shared" si="41"/>
        <v>0</v>
      </c>
      <c r="AU327" s="72">
        <f t="shared" si="41"/>
        <v>0</v>
      </c>
      <c r="AV327" s="72">
        <f t="shared" si="41"/>
        <v>0</v>
      </c>
      <c r="AW327" s="72">
        <f t="shared" si="41"/>
        <v>0</v>
      </c>
      <c r="AX327" s="72">
        <f t="shared" si="41"/>
        <v>0</v>
      </c>
      <c r="AY327" s="72">
        <f t="shared" si="41"/>
        <v>0</v>
      </c>
      <c r="AZ327" s="72">
        <f t="shared" si="41"/>
        <v>0</v>
      </c>
      <c r="BA327" s="72">
        <f t="shared" si="41"/>
        <v>0</v>
      </c>
      <c r="BB327" s="72">
        <f t="shared" si="41"/>
        <v>0</v>
      </c>
      <c r="BC327" s="72">
        <f t="shared" si="41"/>
        <v>0</v>
      </c>
      <c r="BD327" s="72">
        <f t="shared" si="41"/>
        <v>0</v>
      </c>
      <c r="BE327" s="72">
        <f t="shared" si="41"/>
        <v>0</v>
      </c>
      <c r="BF327" s="72">
        <f t="shared" si="41"/>
        <v>0</v>
      </c>
      <c r="BG327" s="72">
        <f t="shared" si="41"/>
        <v>0</v>
      </c>
      <c r="BH327" s="72">
        <f t="shared" si="41"/>
        <v>0</v>
      </c>
      <c r="BI327" s="72">
        <f t="shared" si="41"/>
        <v>0</v>
      </c>
      <c r="BJ327" s="72">
        <f t="shared" si="41"/>
        <v>0</v>
      </c>
      <c r="BK327" s="72">
        <f t="shared" si="41"/>
        <v>0</v>
      </c>
      <c r="BL327" s="72">
        <f t="shared" si="41"/>
        <v>0</v>
      </c>
      <c r="BM327" s="17">
        <v>0</v>
      </c>
      <c r="BN327" s="17">
        <v>0</v>
      </c>
      <c r="BO327" s="72">
        <f>SUM(BO325:BO326)</f>
        <v>0</v>
      </c>
      <c r="BP327" s="72">
        <f t="shared" ref="BP327:CW327" si="42">SUM(BP325:BP326)</f>
        <v>0</v>
      </c>
      <c r="BQ327" s="72">
        <f t="shared" si="42"/>
        <v>0</v>
      </c>
      <c r="BR327" s="72">
        <f t="shared" si="42"/>
        <v>0</v>
      </c>
      <c r="BS327" s="72">
        <f t="shared" si="42"/>
        <v>0</v>
      </c>
      <c r="BT327" s="72">
        <f t="shared" si="42"/>
        <v>0</v>
      </c>
      <c r="BU327" s="72">
        <f t="shared" si="42"/>
        <v>0</v>
      </c>
      <c r="BV327" s="72">
        <f t="shared" si="42"/>
        <v>0</v>
      </c>
      <c r="BW327" s="72">
        <f t="shared" si="42"/>
        <v>0</v>
      </c>
      <c r="BX327" s="72">
        <f t="shared" si="42"/>
        <v>0</v>
      </c>
      <c r="BY327" s="72">
        <f t="shared" si="42"/>
        <v>0</v>
      </c>
      <c r="BZ327" s="72">
        <f t="shared" si="42"/>
        <v>0</v>
      </c>
      <c r="CA327" s="72">
        <f t="shared" si="42"/>
        <v>0</v>
      </c>
      <c r="CB327" s="72">
        <f t="shared" si="42"/>
        <v>0</v>
      </c>
      <c r="CC327" s="72">
        <f t="shared" si="42"/>
        <v>0</v>
      </c>
      <c r="CD327" s="72">
        <f t="shared" si="42"/>
        <v>0</v>
      </c>
      <c r="CE327" s="72">
        <f t="shared" si="42"/>
        <v>0</v>
      </c>
      <c r="CF327" s="72">
        <f t="shared" si="42"/>
        <v>0</v>
      </c>
      <c r="CG327" s="72">
        <f t="shared" si="42"/>
        <v>0</v>
      </c>
      <c r="CH327" s="72">
        <f t="shared" si="42"/>
        <v>0</v>
      </c>
      <c r="CI327" s="72">
        <f t="shared" si="42"/>
        <v>0</v>
      </c>
      <c r="CJ327" s="72">
        <f t="shared" si="42"/>
        <v>0</v>
      </c>
      <c r="CK327" s="72">
        <f t="shared" si="42"/>
        <v>0</v>
      </c>
      <c r="CL327" s="72">
        <f t="shared" si="42"/>
        <v>0</v>
      </c>
      <c r="CM327" s="72">
        <f t="shared" si="42"/>
        <v>0</v>
      </c>
      <c r="CN327" s="72">
        <f t="shared" si="42"/>
        <v>0</v>
      </c>
      <c r="CO327" s="72">
        <f t="shared" si="42"/>
        <v>0</v>
      </c>
      <c r="CP327" s="72">
        <f t="shared" si="42"/>
        <v>0</v>
      </c>
      <c r="CQ327" s="72">
        <f t="shared" si="42"/>
        <v>0</v>
      </c>
      <c r="CR327" s="72">
        <f t="shared" si="42"/>
        <v>0</v>
      </c>
      <c r="CS327" s="72">
        <f t="shared" si="42"/>
        <v>0</v>
      </c>
      <c r="CT327" s="72">
        <f t="shared" si="42"/>
        <v>0</v>
      </c>
      <c r="CU327" s="72">
        <f t="shared" si="42"/>
        <v>0</v>
      </c>
      <c r="CV327" s="72">
        <f t="shared" si="42"/>
        <v>0</v>
      </c>
      <c r="CW327" s="72">
        <f t="shared" si="42"/>
        <v>0</v>
      </c>
      <c r="CX327" s="72"/>
      <c r="CY327" s="72"/>
      <c r="CZ327" s="72"/>
      <c r="DA327" s="72"/>
      <c r="DB327" s="72"/>
      <c r="DC327" s="72"/>
      <c r="DD327" s="72"/>
      <c r="DE327" s="72"/>
      <c r="DF327" s="72"/>
      <c r="DG327" s="72"/>
      <c r="DH327" s="72"/>
      <c r="DI327" s="72"/>
      <c r="DJ327" s="72"/>
      <c r="DK327" s="72"/>
      <c r="DL327" s="72"/>
      <c r="DM327" s="72"/>
      <c r="DN327" s="72"/>
      <c r="DO327" s="72"/>
      <c r="DP327" s="72"/>
      <c r="DQ327" s="72"/>
      <c r="DR327" s="72"/>
      <c r="DS327" s="72"/>
      <c r="DT327" s="72"/>
      <c r="DU327" s="72"/>
      <c r="DV327" s="72"/>
      <c r="DW327" s="72"/>
      <c r="DX327" s="72"/>
      <c r="DY327" s="72"/>
    </row>
    <row r="328" spans="2:129">
      <c r="B328" s="21" t="s">
        <v>72</v>
      </c>
      <c r="C328" s="15" t="s">
        <v>237</v>
      </c>
      <c r="D328" s="16"/>
      <c r="E328" s="6">
        <v>118680.569</v>
      </c>
      <c r="F328" s="90">
        <v>1220900</v>
      </c>
      <c r="H328" s="6"/>
      <c r="J328" s="6"/>
      <c r="L328" s="6"/>
      <c r="M328" s="57"/>
      <c r="N328" s="57"/>
      <c r="P328" s="6"/>
      <c r="R328" s="6"/>
      <c r="T328" s="6"/>
      <c r="U328" s="6"/>
      <c r="V328" s="6"/>
      <c r="X328" s="6"/>
      <c r="Z328" s="6"/>
      <c r="AA328" s="6"/>
      <c r="AB328" s="6"/>
      <c r="AC328" s="6"/>
      <c r="AD328" s="6"/>
      <c r="AF328" s="6"/>
      <c r="AH328" s="6"/>
      <c r="AI328" s="6"/>
      <c r="AJ328" s="6"/>
      <c r="AL328" s="6"/>
      <c r="AN328" s="6"/>
      <c r="AO328" s="6"/>
      <c r="AP328" s="6"/>
      <c r="AR328" s="6"/>
      <c r="AT328" s="6"/>
      <c r="AV328" s="6"/>
      <c r="AX328" s="6"/>
      <c r="AZ328" s="6"/>
      <c r="BA328" s="6"/>
      <c r="BB328" s="6"/>
      <c r="BC328" s="6"/>
      <c r="BD328" s="6"/>
      <c r="BE328" s="6"/>
      <c r="BF328" s="6"/>
      <c r="BG328" s="6"/>
      <c r="BH328" s="6"/>
      <c r="BI328" s="6"/>
      <c r="BJ328" s="6"/>
      <c r="BL328" s="17"/>
      <c r="BM328" s="17">
        <v>0</v>
      </c>
      <c r="BN328" s="17">
        <v>0</v>
      </c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</row>
    <row r="329" spans="2:129">
      <c r="B329" s="21" t="s">
        <v>72</v>
      </c>
      <c r="C329" s="15" t="s">
        <v>237</v>
      </c>
      <c r="D329" s="16"/>
      <c r="E329" s="6">
        <v>4400</v>
      </c>
      <c r="F329" s="6">
        <v>330000</v>
      </c>
      <c r="H329" s="6"/>
      <c r="J329" s="6"/>
      <c r="L329" s="6"/>
      <c r="M329" s="57"/>
      <c r="N329" s="57"/>
      <c r="P329" s="6"/>
      <c r="R329" s="6"/>
      <c r="T329" s="6"/>
      <c r="U329" s="6"/>
      <c r="V329" s="6"/>
      <c r="X329" s="6"/>
      <c r="Z329" s="6"/>
      <c r="AA329" s="6"/>
      <c r="AB329" s="6"/>
      <c r="AC329" s="6"/>
      <c r="AD329" s="6"/>
      <c r="AF329" s="6"/>
      <c r="AH329" s="6"/>
      <c r="AI329" s="6"/>
      <c r="AJ329" s="6"/>
      <c r="AL329" s="6"/>
      <c r="AN329" s="6"/>
      <c r="AO329" s="6"/>
      <c r="AP329" s="6"/>
      <c r="AR329" s="6"/>
      <c r="AT329" s="6"/>
      <c r="AV329" s="6"/>
      <c r="AX329" s="6"/>
      <c r="AZ329" s="6"/>
      <c r="BA329" s="6"/>
      <c r="BB329" s="6"/>
      <c r="BC329" s="6"/>
      <c r="BD329" s="6"/>
      <c r="BE329" s="6"/>
      <c r="BF329" s="6"/>
      <c r="BG329" s="6"/>
      <c r="BH329" s="6"/>
      <c r="BI329" s="6"/>
      <c r="BJ329" s="6"/>
      <c r="BL329" s="17"/>
      <c r="BM329" s="17">
        <v>0</v>
      </c>
      <c r="BN329" s="17">
        <v>0</v>
      </c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</row>
    <row r="330" spans="2:129">
      <c r="B330" s="21" t="s">
        <v>72</v>
      </c>
      <c r="C330" s="15" t="s">
        <v>237</v>
      </c>
      <c r="D330" s="16"/>
      <c r="E330" s="6">
        <v>652</v>
      </c>
      <c r="F330" s="90">
        <v>98400</v>
      </c>
      <c r="H330" s="6"/>
      <c r="J330" s="6"/>
      <c r="L330" s="6"/>
      <c r="M330" s="57"/>
      <c r="N330" s="57"/>
      <c r="P330" s="6"/>
      <c r="R330" s="6"/>
      <c r="T330" s="6"/>
      <c r="U330" s="6"/>
      <c r="V330" s="6"/>
      <c r="X330" s="6"/>
      <c r="Z330" s="6"/>
      <c r="AA330" s="6"/>
      <c r="AB330" s="6"/>
      <c r="AC330" s="6"/>
      <c r="AD330" s="6"/>
      <c r="AF330" s="6"/>
      <c r="AH330" s="6"/>
      <c r="AI330" s="6"/>
      <c r="AJ330" s="6"/>
      <c r="AL330" s="6"/>
      <c r="AN330" s="6"/>
      <c r="AO330" s="6"/>
      <c r="AP330" s="6"/>
      <c r="AR330" s="6"/>
      <c r="AT330" s="6"/>
      <c r="AV330" s="6"/>
      <c r="AX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L330" s="17"/>
      <c r="BM330" s="17">
        <v>0</v>
      </c>
      <c r="BN330" s="17">
        <v>0</v>
      </c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</row>
    <row r="331" spans="2:129">
      <c r="B331" s="21" t="s">
        <v>72</v>
      </c>
      <c r="C331" s="15" t="s">
        <v>237</v>
      </c>
      <c r="D331" s="16"/>
      <c r="E331" s="6">
        <v>270</v>
      </c>
      <c r="F331" s="90">
        <v>161100</v>
      </c>
      <c r="H331" s="6"/>
      <c r="J331" s="6"/>
      <c r="L331" s="6"/>
      <c r="M331" s="57"/>
      <c r="N331" s="57"/>
      <c r="P331" s="6"/>
      <c r="R331" s="6"/>
      <c r="T331" s="6"/>
      <c r="U331" s="6"/>
      <c r="V331" s="6"/>
      <c r="X331" s="6"/>
      <c r="Z331" s="6"/>
      <c r="AA331" s="6"/>
      <c r="AB331" s="6"/>
      <c r="AC331" s="6"/>
      <c r="AD331" s="6"/>
      <c r="AF331" s="6"/>
      <c r="AH331" s="6"/>
      <c r="AI331" s="6"/>
      <c r="AJ331" s="6"/>
      <c r="AL331" s="6"/>
      <c r="AN331" s="6"/>
      <c r="AO331" s="6"/>
      <c r="AP331" s="6"/>
      <c r="AR331" s="6"/>
      <c r="AT331" s="6"/>
      <c r="AV331" s="6"/>
      <c r="AX331" s="6"/>
      <c r="AZ331" s="6"/>
      <c r="BA331" s="6"/>
      <c r="BB331" s="6"/>
      <c r="BC331" s="6"/>
      <c r="BD331" s="6"/>
      <c r="BE331" s="6"/>
      <c r="BF331" s="6"/>
      <c r="BG331" s="6"/>
      <c r="BH331" s="6"/>
      <c r="BI331" s="6"/>
      <c r="BJ331" s="6"/>
      <c r="BL331" s="17"/>
      <c r="BM331" s="17">
        <v>0</v>
      </c>
      <c r="BN331" s="17">
        <v>0</v>
      </c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</row>
    <row r="332" spans="2:129">
      <c r="B332" s="21" t="s">
        <v>72</v>
      </c>
      <c r="C332" s="15" t="s">
        <v>237</v>
      </c>
      <c r="D332" s="16"/>
      <c r="E332" s="6">
        <v>2499.9670000000001</v>
      </c>
      <c r="F332" s="90">
        <v>260000</v>
      </c>
      <c r="H332" s="6"/>
      <c r="J332" s="6"/>
      <c r="L332" s="6"/>
      <c r="M332" s="57"/>
      <c r="N332" s="57"/>
      <c r="P332" s="6"/>
      <c r="R332" s="6"/>
      <c r="T332" s="6"/>
      <c r="U332" s="6"/>
      <c r="V332" s="6"/>
      <c r="X332" s="6"/>
      <c r="Z332" s="6"/>
      <c r="AA332" s="6"/>
      <c r="AB332" s="6"/>
      <c r="AC332" s="6"/>
      <c r="AD332" s="6"/>
      <c r="AF332" s="6"/>
      <c r="AH332" s="6"/>
      <c r="AI332" s="6"/>
      <c r="AJ332" s="6"/>
      <c r="AL332" s="6"/>
      <c r="AN332" s="6"/>
      <c r="AO332" s="6"/>
      <c r="AP332" s="6"/>
      <c r="AR332" s="6"/>
      <c r="AT332" s="6"/>
      <c r="AV332" s="6"/>
      <c r="AX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L332" s="17"/>
      <c r="BM332" s="17">
        <v>0</v>
      </c>
      <c r="BN332" s="17">
        <v>0</v>
      </c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</row>
    <row r="333" spans="2:129">
      <c r="B333" s="21" t="s">
        <v>72</v>
      </c>
      <c r="C333" s="15" t="s">
        <v>237</v>
      </c>
      <c r="D333" s="16"/>
      <c r="E333" s="6">
        <v>5833.33</v>
      </c>
      <c r="F333" s="90">
        <v>875000</v>
      </c>
      <c r="H333" s="6"/>
      <c r="J333" s="6"/>
      <c r="L333" s="6"/>
      <c r="M333" s="57"/>
      <c r="N333" s="57"/>
      <c r="P333" s="6"/>
      <c r="R333" s="6"/>
      <c r="T333" s="6"/>
      <c r="U333" s="6"/>
      <c r="V333" s="6"/>
      <c r="X333" s="6"/>
      <c r="Z333" s="6"/>
      <c r="AA333" s="6"/>
      <c r="AB333" s="6"/>
      <c r="AC333" s="6"/>
      <c r="AD333" s="6"/>
      <c r="AF333" s="6"/>
      <c r="AH333" s="6"/>
      <c r="AI333" s="6"/>
      <c r="AJ333" s="6"/>
      <c r="AL333" s="6"/>
      <c r="AN333" s="6"/>
      <c r="AO333" s="6"/>
      <c r="AP333" s="6"/>
      <c r="AR333" s="6"/>
      <c r="AT333" s="6"/>
      <c r="AV333" s="6"/>
      <c r="AX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L333" s="17"/>
      <c r="BM333" s="17">
        <v>0</v>
      </c>
      <c r="BN333" s="17">
        <v>0</v>
      </c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</row>
    <row r="334" spans="2:129" s="48" customFormat="1">
      <c r="B334" s="50" t="s">
        <v>390</v>
      </c>
      <c r="C334" s="46"/>
      <c r="D334" s="47"/>
      <c r="E334" s="72">
        <f t="shared" ref="E334:AJ334" si="43">SUM(E328:E333)</f>
        <v>132335.86600000001</v>
      </c>
      <c r="F334" s="72">
        <f t="shared" si="43"/>
        <v>2945400</v>
      </c>
      <c r="G334" s="72">
        <f t="shared" si="43"/>
        <v>0</v>
      </c>
      <c r="H334" s="72">
        <f t="shared" si="43"/>
        <v>0</v>
      </c>
      <c r="I334" s="72">
        <f t="shared" si="43"/>
        <v>0</v>
      </c>
      <c r="J334" s="72">
        <f t="shared" si="43"/>
        <v>0</v>
      </c>
      <c r="K334" s="72">
        <f t="shared" si="43"/>
        <v>0</v>
      </c>
      <c r="L334" s="72">
        <f t="shared" si="43"/>
        <v>0</v>
      </c>
      <c r="M334" s="72">
        <f t="shared" si="43"/>
        <v>0</v>
      </c>
      <c r="N334" s="72">
        <f t="shared" si="43"/>
        <v>0</v>
      </c>
      <c r="O334" s="72">
        <f t="shared" si="43"/>
        <v>0</v>
      </c>
      <c r="P334" s="72">
        <f t="shared" si="43"/>
        <v>0</v>
      </c>
      <c r="Q334" s="72">
        <f t="shared" si="43"/>
        <v>0</v>
      </c>
      <c r="R334" s="72">
        <f t="shared" si="43"/>
        <v>0</v>
      </c>
      <c r="S334" s="72">
        <f t="shared" si="43"/>
        <v>0</v>
      </c>
      <c r="T334" s="72">
        <f t="shared" si="43"/>
        <v>0</v>
      </c>
      <c r="U334" s="72">
        <f t="shared" si="43"/>
        <v>0</v>
      </c>
      <c r="V334" s="72">
        <f t="shared" si="43"/>
        <v>0</v>
      </c>
      <c r="W334" s="72">
        <f t="shared" si="43"/>
        <v>0</v>
      </c>
      <c r="X334" s="72">
        <f t="shared" si="43"/>
        <v>0</v>
      </c>
      <c r="Y334" s="72">
        <f t="shared" si="43"/>
        <v>0</v>
      </c>
      <c r="Z334" s="72">
        <f t="shared" si="43"/>
        <v>0</v>
      </c>
      <c r="AA334" s="72">
        <f t="shared" si="43"/>
        <v>0</v>
      </c>
      <c r="AB334" s="72">
        <f t="shared" si="43"/>
        <v>0</v>
      </c>
      <c r="AC334" s="72">
        <f t="shared" si="43"/>
        <v>0</v>
      </c>
      <c r="AD334" s="72">
        <f t="shared" si="43"/>
        <v>0</v>
      </c>
      <c r="AE334" s="72">
        <f t="shared" si="43"/>
        <v>0</v>
      </c>
      <c r="AF334" s="72">
        <f t="shared" si="43"/>
        <v>0</v>
      </c>
      <c r="AG334" s="72">
        <f t="shared" si="43"/>
        <v>0</v>
      </c>
      <c r="AH334" s="72">
        <f t="shared" si="43"/>
        <v>0</v>
      </c>
      <c r="AI334" s="72">
        <f t="shared" si="43"/>
        <v>0</v>
      </c>
      <c r="AJ334" s="72">
        <f t="shared" si="43"/>
        <v>0</v>
      </c>
      <c r="AK334" s="72">
        <f t="shared" ref="AK334:BL334" si="44">SUM(AK328:AK333)</f>
        <v>0</v>
      </c>
      <c r="AL334" s="72">
        <f t="shared" si="44"/>
        <v>0</v>
      </c>
      <c r="AM334" s="72">
        <f t="shared" si="44"/>
        <v>0</v>
      </c>
      <c r="AN334" s="72">
        <f t="shared" si="44"/>
        <v>0</v>
      </c>
      <c r="AO334" s="72">
        <f t="shared" si="44"/>
        <v>0</v>
      </c>
      <c r="AP334" s="72">
        <f t="shared" si="44"/>
        <v>0</v>
      </c>
      <c r="AQ334" s="72">
        <f t="shared" si="44"/>
        <v>0</v>
      </c>
      <c r="AR334" s="72">
        <f t="shared" si="44"/>
        <v>0</v>
      </c>
      <c r="AS334" s="72">
        <f t="shared" si="44"/>
        <v>0</v>
      </c>
      <c r="AT334" s="72">
        <f t="shared" si="44"/>
        <v>0</v>
      </c>
      <c r="AU334" s="72">
        <f t="shared" si="44"/>
        <v>0</v>
      </c>
      <c r="AV334" s="72">
        <f t="shared" si="44"/>
        <v>0</v>
      </c>
      <c r="AW334" s="72">
        <f t="shared" si="44"/>
        <v>0</v>
      </c>
      <c r="AX334" s="72">
        <f t="shared" si="44"/>
        <v>0</v>
      </c>
      <c r="AY334" s="72">
        <f t="shared" si="44"/>
        <v>0</v>
      </c>
      <c r="AZ334" s="72">
        <f t="shared" si="44"/>
        <v>0</v>
      </c>
      <c r="BA334" s="72">
        <f t="shared" si="44"/>
        <v>0</v>
      </c>
      <c r="BB334" s="72">
        <f t="shared" si="44"/>
        <v>0</v>
      </c>
      <c r="BC334" s="72">
        <f t="shared" si="44"/>
        <v>0</v>
      </c>
      <c r="BD334" s="72">
        <f t="shared" si="44"/>
        <v>0</v>
      </c>
      <c r="BE334" s="72">
        <f t="shared" si="44"/>
        <v>0</v>
      </c>
      <c r="BF334" s="72">
        <f t="shared" si="44"/>
        <v>0</v>
      </c>
      <c r="BG334" s="72">
        <f t="shared" si="44"/>
        <v>0</v>
      </c>
      <c r="BH334" s="72">
        <f t="shared" si="44"/>
        <v>0</v>
      </c>
      <c r="BI334" s="72">
        <f t="shared" si="44"/>
        <v>0</v>
      </c>
      <c r="BJ334" s="72">
        <f t="shared" si="44"/>
        <v>0</v>
      </c>
      <c r="BK334" s="72">
        <f t="shared" si="44"/>
        <v>0</v>
      </c>
      <c r="BL334" s="72">
        <f t="shared" si="44"/>
        <v>0</v>
      </c>
      <c r="BM334" s="17">
        <v>0</v>
      </c>
      <c r="BN334" s="17">
        <v>0</v>
      </c>
      <c r="BO334" s="72">
        <f>SUM(BO328:BO333)</f>
        <v>0</v>
      </c>
      <c r="BP334" s="72">
        <f t="shared" ref="BP334:CW334" si="45">SUM(BP328:BP333)</f>
        <v>0</v>
      </c>
      <c r="BQ334" s="72">
        <f t="shared" si="45"/>
        <v>0</v>
      </c>
      <c r="BR334" s="72">
        <f t="shared" si="45"/>
        <v>0</v>
      </c>
      <c r="BS334" s="72">
        <f t="shared" si="45"/>
        <v>0</v>
      </c>
      <c r="BT334" s="72">
        <f t="shared" si="45"/>
        <v>0</v>
      </c>
      <c r="BU334" s="72">
        <f t="shared" si="45"/>
        <v>0</v>
      </c>
      <c r="BV334" s="72">
        <f t="shared" si="45"/>
        <v>0</v>
      </c>
      <c r="BW334" s="72">
        <f t="shared" si="45"/>
        <v>0</v>
      </c>
      <c r="BX334" s="72">
        <f t="shared" si="45"/>
        <v>0</v>
      </c>
      <c r="BY334" s="72">
        <f t="shared" si="45"/>
        <v>0</v>
      </c>
      <c r="BZ334" s="72">
        <f t="shared" si="45"/>
        <v>0</v>
      </c>
      <c r="CA334" s="72">
        <f t="shared" si="45"/>
        <v>0</v>
      </c>
      <c r="CB334" s="72">
        <f t="shared" si="45"/>
        <v>0</v>
      </c>
      <c r="CC334" s="72">
        <f t="shared" si="45"/>
        <v>0</v>
      </c>
      <c r="CD334" s="72">
        <f t="shared" si="45"/>
        <v>0</v>
      </c>
      <c r="CE334" s="72">
        <f t="shared" si="45"/>
        <v>0</v>
      </c>
      <c r="CF334" s="72">
        <f t="shared" si="45"/>
        <v>0</v>
      </c>
      <c r="CG334" s="72">
        <f t="shared" si="45"/>
        <v>0</v>
      </c>
      <c r="CH334" s="72">
        <f t="shared" si="45"/>
        <v>0</v>
      </c>
      <c r="CI334" s="72">
        <f t="shared" si="45"/>
        <v>0</v>
      </c>
      <c r="CJ334" s="72">
        <f t="shared" si="45"/>
        <v>0</v>
      </c>
      <c r="CK334" s="72">
        <f t="shared" si="45"/>
        <v>0</v>
      </c>
      <c r="CL334" s="72">
        <f t="shared" si="45"/>
        <v>0</v>
      </c>
      <c r="CM334" s="72">
        <f t="shared" si="45"/>
        <v>0</v>
      </c>
      <c r="CN334" s="72">
        <f t="shared" si="45"/>
        <v>0</v>
      </c>
      <c r="CO334" s="72">
        <f t="shared" si="45"/>
        <v>0</v>
      </c>
      <c r="CP334" s="72">
        <f t="shared" si="45"/>
        <v>0</v>
      </c>
      <c r="CQ334" s="72">
        <f t="shared" si="45"/>
        <v>0</v>
      </c>
      <c r="CR334" s="72">
        <f t="shared" si="45"/>
        <v>0</v>
      </c>
      <c r="CS334" s="72">
        <f t="shared" si="45"/>
        <v>0</v>
      </c>
      <c r="CT334" s="72">
        <f t="shared" si="45"/>
        <v>0</v>
      </c>
      <c r="CU334" s="72">
        <f t="shared" si="45"/>
        <v>0</v>
      </c>
      <c r="CV334" s="72">
        <f t="shared" si="45"/>
        <v>0</v>
      </c>
      <c r="CW334" s="72">
        <f t="shared" si="45"/>
        <v>0</v>
      </c>
      <c r="CX334" s="72"/>
      <c r="CY334" s="72"/>
      <c r="CZ334" s="72"/>
      <c r="DA334" s="72"/>
      <c r="DB334" s="72"/>
      <c r="DC334" s="72"/>
      <c r="DD334" s="72"/>
      <c r="DE334" s="72"/>
      <c r="DF334" s="72"/>
      <c r="DG334" s="72"/>
      <c r="DH334" s="72"/>
      <c r="DI334" s="72"/>
      <c r="DJ334" s="72"/>
      <c r="DK334" s="72"/>
      <c r="DL334" s="72"/>
      <c r="DM334" s="72"/>
      <c r="DN334" s="72"/>
      <c r="DO334" s="72"/>
      <c r="DP334" s="72"/>
      <c r="DQ334" s="72"/>
      <c r="DR334" s="72"/>
      <c r="DS334" s="72"/>
      <c r="DT334" s="72"/>
      <c r="DU334" s="72"/>
      <c r="DV334" s="72"/>
      <c r="DW334" s="72"/>
      <c r="DX334" s="72"/>
      <c r="DY334" s="72"/>
    </row>
    <row r="335" spans="2:129">
      <c r="B335" s="21" t="s">
        <v>72</v>
      </c>
      <c r="C335" s="15" t="s">
        <v>242</v>
      </c>
      <c r="D335" s="16"/>
      <c r="F335" s="90"/>
      <c r="H335" s="6"/>
      <c r="J335" s="6"/>
      <c r="K335" s="6">
        <v>28825</v>
      </c>
      <c r="L335" s="6">
        <v>1385000</v>
      </c>
      <c r="M335" s="57"/>
      <c r="N335" s="57"/>
      <c r="P335" s="6"/>
      <c r="R335" s="6"/>
      <c r="T335" s="6"/>
      <c r="U335" s="6"/>
      <c r="V335" s="6"/>
      <c r="X335" s="6"/>
      <c r="Z335" s="6"/>
      <c r="AA335" s="6"/>
      <c r="AB335" s="6"/>
      <c r="AC335" s="6"/>
      <c r="AD335" s="6"/>
      <c r="AF335" s="6"/>
      <c r="AH335" s="6"/>
      <c r="AI335" s="6"/>
      <c r="AJ335" s="6"/>
      <c r="AL335" s="6"/>
      <c r="AN335" s="6"/>
      <c r="AO335" s="6"/>
      <c r="AP335" s="6"/>
      <c r="AR335" s="6"/>
      <c r="AT335" s="6"/>
      <c r="AV335" s="6"/>
      <c r="AX335" s="6"/>
      <c r="AZ335" s="6"/>
      <c r="BA335" s="6"/>
      <c r="BB335" s="6"/>
      <c r="BC335" s="6"/>
      <c r="BD335" s="6"/>
      <c r="BE335" s="6"/>
      <c r="BF335" s="6"/>
      <c r="BG335" s="6"/>
      <c r="BH335" s="6"/>
      <c r="BI335" s="6"/>
      <c r="BJ335" s="6"/>
      <c r="BL335" s="17"/>
      <c r="BM335" s="17">
        <v>0</v>
      </c>
      <c r="BN335" s="17">
        <v>0</v>
      </c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</row>
    <row r="336" spans="2:129">
      <c r="B336" s="21" t="s">
        <v>72</v>
      </c>
      <c r="C336" s="15" t="s">
        <v>242</v>
      </c>
      <c r="D336" s="16"/>
      <c r="F336" s="90"/>
      <c r="H336" s="6"/>
      <c r="I336" s="33">
        <v>250</v>
      </c>
      <c r="J336" s="33">
        <v>10000</v>
      </c>
      <c r="K336" s="6">
        <v>14800</v>
      </c>
      <c r="L336" s="6">
        <v>740000</v>
      </c>
      <c r="M336" s="57"/>
      <c r="N336" s="57"/>
      <c r="P336" s="6"/>
      <c r="R336" s="6"/>
      <c r="T336" s="6"/>
      <c r="U336" s="6"/>
      <c r="V336" s="6"/>
      <c r="X336" s="6"/>
      <c r="Z336" s="6"/>
      <c r="AA336" s="6"/>
      <c r="AB336" s="6"/>
      <c r="AC336" s="6"/>
      <c r="AD336" s="6"/>
      <c r="AF336" s="6"/>
      <c r="AH336" s="6"/>
      <c r="AI336" s="6"/>
      <c r="AJ336" s="6"/>
      <c r="AL336" s="6"/>
      <c r="AN336" s="6"/>
      <c r="AO336" s="6"/>
      <c r="AP336" s="6"/>
      <c r="AR336" s="6"/>
      <c r="AT336" s="6"/>
      <c r="AV336" s="6"/>
      <c r="AX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L336" s="17"/>
      <c r="BM336" s="17">
        <v>0</v>
      </c>
      <c r="BN336" s="17">
        <v>0</v>
      </c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</row>
    <row r="337" spans="2:129" s="48" customFormat="1">
      <c r="B337" s="50" t="s">
        <v>391</v>
      </c>
      <c r="C337" s="46"/>
      <c r="D337" s="47"/>
      <c r="E337" s="72">
        <f t="shared" ref="E337:AJ337" si="46">SUM(E335:E336)</f>
        <v>0</v>
      </c>
      <c r="F337" s="72">
        <f t="shared" si="46"/>
        <v>0</v>
      </c>
      <c r="G337" s="72">
        <f t="shared" si="46"/>
        <v>0</v>
      </c>
      <c r="H337" s="72">
        <f t="shared" si="46"/>
        <v>0</v>
      </c>
      <c r="I337" s="72">
        <f t="shared" si="46"/>
        <v>250</v>
      </c>
      <c r="J337" s="72">
        <f t="shared" si="46"/>
        <v>10000</v>
      </c>
      <c r="K337" s="72">
        <f t="shared" si="46"/>
        <v>43625</v>
      </c>
      <c r="L337" s="72">
        <f t="shared" si="46"/>
        <v>2125000</v>
      </c>
      <c r="M337" s="72">
        <f t="shared" si="46"/>
        <v>0</v>
      </c>
      <c r="N337" s="72">
        <f t="shared" si="46"/>
        <v>0</v>
      </c>
      <c r="O337" s="72">
        <f t="shared" si="46"/>
        <v>0</v>
      </c>
      <c r="P337" s="72">
        <f t="shared" si="46"/>
        <v>0</v>
      </c>
      <c r="Q337" s="72">
        <f t="shared" si="46"/>
        <v>0</v>
      </c>
      <c r="R337" s="72">
        <f t="shared" si="46"/>
        <v>0</v>
      </c>
      <c r="S337" s="72">
        <f t="shared" si="46"/>
        <v>0</v>
      </c>
      <c r="T337" s="72">
        <f t="shared" si="46"/>
        <v>0</v>
      </c>
      <c r="U337" s="72">
        <f t="shared" si="46"/>
        <v>0</v>
      </c>
      <c r="V337" s="72">
        <f t="shared" si="46"/>
        <v>0</v>
      </c>
      <c r="W337" s="72">
        <f t="shared" si="46"/>
        <v>0</v>
      </c>
      <c r="X337" s="72">
        <f t="shared" si="46"/>
        <v>0</v>
      </c>
      <c r="Y337" s="72">
        <f t="shared" si="46"/>
        <v>0</v>
      </c>
      <c r="Z337" s="72">
        <f t="shared" si="46"/>
        <v>0</v>
      </c>
      <c r="AA337" s="72">
        <f t="shared" si="46"/>
        <v>0</v>
      </c>
      <c r="AB337" s="72">
        <f t="shared" si="46"/>
        <v>0</v>
      </c>
      <c r="AC337" s="72">
        <f t="shared" si="46"/>
        <v>0</v>
      </c>
      <c r="AD337" s="72">
        <f t="shared" si="46"/>
        <v>0</v>
      </c>
      <c r="AE337" s="72">
        <f t="shared" si="46"/>
        <v>0</v>
      </c>
      <c r="AF337" s="72">
        <f t="shared" si="46"/>
        <v>0</v>
      </c>
      <c r="AG337" s="72">
        <f t="shared" si="46"/>
        <v>0</v>
      </c>
      <c r="AH337" s="72">
        <f t="shared" si="46"/>
        <v>0</v>
      </c>
      <c r="AI337" s="72">
        <f t="shared" si="46"/>
        <v>0</v>
      </c>
      <c r="AJ337" s="72">
        <f t="shared" si="46"/>
        <v>0</v>
      </c>
      <c r="AK337" s="72">
        <f t="shared" ref="AK337:BL337" si="47">SUM(AK335:AK336)</f>
        <v>0</v>
      </c>
      <c r="AL337" s="72">
        <f t="shared" si="47"/>
        <v>0</v>
      </c>
      <c r="AM337" s="72">
        <f t="shared" si="47"/>
        <v>0</v>
      </c>
      <c r="AN337" s="72">
        <f t="shared" si="47"/>
        <v>0</v>
      </c>
      <c r="AO337" s="72">
        <f t="shared" si="47"/>
        <v>0</v>
      </c>
      <c r="AP337" s="72">
        <f t="shared" si="47"/>
        <v>0</v>
      </c>
      <c r="AQ337" s="72">
        <f t="shared" si="47"/>
        <v>0</v>
      </c>
      <c r="AR337" s="72">
        <f t="shared" si="47"/>
        <v>0</v>
      </c>
      <c r="AS337" s="72">
        <f t="shared" si="47"/>
        <v>0</v>
      </c>
      <c r="AT337" s="72">
        <f t="shared" si="47"/>
        <v>0</v>
      </c>
      <c r="AU337" s="72">
        <f t="shared" si="47"/>
        <v>0</v>
      </c>
      <c r="AV337" s="72">
        <f t="shared" si="47"/>
        <v>0</v>
      </c>
      <c r="AW337" s="72">
        <f t="shared" si="47"/>
        <v>0</v>
      </c>
      <c r="AX337" s="72">
        <f t="shared" si="47"/>
        <v>0</v>
      </c>
      <c r="AY337" s="72">
        <f t="shared" si="47"/>
        <v>0</v>
      </c>
      <c r="AZ337" s="72">
        <f t="shared" si="47"/>
        <v>0</v>
      </c>
      <c r="BA337" s="72">
        <f t="shared" si="47"/>
        <v>0</v>
      </c>
      <c r="BB337" s="72">
        <f t="shared" si="47"/>
        <v>0</v>
      </c>
      <c r="BC337" s="72">
        <f t="shared" si="47"/>
        <v>0</v>
      </c>
      <c r="BD337" s="72">
        <f t="shared" si="47"/>
        <v>0</v>
      </c>
      <c r="BE337" s="72">
        <f t="shared" si="47"/>
        <v>0</v>
      </c>
      <c r="BF337" s="72">
        <f t="shared" si="47"/>
        <v>0</v>
      </c>
      <c r="BG337" s="72">
        <f t="shared" si="47"/>
        <v>0</v>
      </c>
      <c r="BH337" s="72">
        <f t="shared" si="47"/>
        <v>0</v>
      </c>
      <c r="BI337" s="72">
        <f t="shared" si="47"/>
        <v>0</v>
      </c>
      <c r="BJ337" s="72">
        <f t="shared" si="47"/>
        <v>0</v>
      </c>
      <c r="BK337" s="72">
        <f t="shared" si="47"/>
        <v>0</v>
      </c>
      <c r="BL337" s="72">
        <f t="shared" si="47"/>
        <v>0</v>
      </c>
      <c r="BM337" s="17">
        <v>0</v>
      </c>
      <c r="BN337" s="17">
        <v>0</v>
      </c>
      <c r="BO337" s="72">
        <f>SUM(BO335:BO336)</f>
        <v>0</v>
      </c>
      <c r="BP337" s="72">
        <f t="shared" ref="BP337:CW337" si="48">SUM(BP335:BP336)</f>
        <v>0</v>
      </c>
      <c r="BQ337" s="72">
        <f t="shared" si="48"/>
        <v>0</v>
      </c>
      <c r="BR337" s="72">
        <f t="shared" si="48"/>
        <v>0</v>
      </c>
      <c r="BS337" s="72">
        <f t="shared" si="48"/>
        <v>0</v>
      </c>
      <c r="BT337" s="72">
        <f t="shared" si="48"/>
        <v>0</v>
      </c>
      <c r="BU337" s="72">
        <f t="shared" si="48"/>
        <v>0</v>
      </c>
      <c r="BV337" s="72">
        <f t="shared" si="48"/>
        <v>0</v>
      </c>
      <c r="BW337" s="72">
        <f t="shared" si="48"/>
        <v>0</v>
      </c>
      <c r="BX337" s="72">
        <f t="shared" si="48"/>
        <v>0</v>
      </c>
      <c r="BY337" s="72">
        <f t="shared" si="48"/>
        <v>0</v>
      </c>
      <c r="BZ337" s="72">
        <f t="shared" si="48"/>
        <v>0</v>
      </c>
      <c r="CA337" s="72">
        <f t="shared" si="48"/>
        <v>0</v>
      </c>
      <c r="CB337" s="72">
        <f t="shared" si="48"/>
        <v>0</v>
      </c>
      <c r="CC337" s="72">
        <f t="shared" si="48"/>
        <v>0</v>
      </c>
      <c r="CD337" s="72">
        <f t="shared" si="48"/>
        <v>0</v>
      </c>
      <c r="CE337" s="72">
        <f t="shared" si="48"/>
        <v>0</v>
      </c>
      <c r="CF337" s="72">
        <f t="shared" si="48"/>
        <v>0</v>
      </c>
      <c r="CG337" s="72">
        <f t="shared" si="48"/>
        <v>0</v>
      </c>
      <c r="CH337" s="72">
        <f t="shared" si="48"/>
        <v>0</v>
      </c>
      <c r="CI337" s="72">
        <f t="shared" si="48"/>
        <v>0</v>
      </c>
      <c r="CJ337" s="72">
        <f t="shared" si="48"/>
        <v>0</v>
      </c>
      <c r="CK337" s="72">
        <f t="shared" si="48"/>
        <v>0</v>
      </c>
      <c r="CL337" s="72">
        <f t="shared" si="48"/>
        <v>0</v>
      </c>
      <c r="CM337" s="72">
        <f t="shared" si="48"/>
        <v>0</v>
      </c>
      <c r="CN337" s="72">
        <f t="shared" si="48"/>
        <v>0</v>
      </c>
      <c r="CO337" s="72">
        <f t="shared" si="48"/>
        <v>0</v>
      </c>
      <c r="CP337" s="72">
        <f t="shared" si="48"/>
        <v>0</v>
      </c>
      <c r="CQ337" s="72">
        <f t="shared" si="48"/>
        <v>0</v>
      </c>
      <c r="CR337" s="72">
        <f t="shared" si="48"/>
        <v>0</v>
      </c>
      <c r="CS337" s="72">
        <f t="shared" si="48"/>
        <v>0</v>
      </c>
      <c r="CT337" s="72">
        <f t="shared" si="48"/>
        <v>0</v>
      </c>
      <c r="CU337" s="72">
        <f t="shared" si="48"/>
        <v>0</v>
      </c>
      <c r="CV337" s="72">
        <f t="shared" si="48"/>
        <v>0</v>
      </c>
      <c r="CW337" s="72">
        <f t="shared" si="48"/>
        <v>0</v>
      </c>
      <c r="CX337" s="72"/>
      <c r="CY337" s="72"/>
      <c r="CZ337" s="72"/>
      <c r="DA337" s="72"/>
      <c r="DB337" s="72"/>
      <c r="DC337" s="72"/>
      <c r="DD337" s="72"/>
      <c r="DE337" s="72"/>
      <c r="DF337" s="72"/>
      <c r="DG337" s="72"/>
      <c r="DH337" s="72"/>
      <c r="DI337" s="72"/>
      <c r="DJ337" s="72"/>
      <c r="DK337" s="72"/>
      <c r="DL337" s="72"/>
      <c r="DM337" s="72"/>
      <c r="DN337" s="72"/>
      <c r="DO337" s="72"/>
      <c r="DP337" s="72"/>
      <c r="DQ337" s="72"/>
      <c r="DR337" s="72"/>
      <c r="DS337" s="72"/>
      <c r="DT337" s="72"/>
      <c r="DU337" s="72"/>
      <c r="DV337" s="72"/>
      <c r="DW337" s="72"/>
      <c r="DX337" s="72"/>
      <c r="DY337" s="72"/>
    </row>
    <row r="338" spans="2:129">
      <c r="B338" s="21" t="s">
        <v>72</v>
      </c>
      <c r="C338" s="15" t="s">
        <v>244</v>
      </c>
      <c r="D338" s="16"/>
      <c r="F338" s="90">
        <v>311000</v>
      </c>
      <c r="H338" s="6"/>
      <c r="I338" s="6">
        <v>1250</v>
      </c>
      <c r="J338" s="6">
        <v>130000</v>
      </c>
      <c r="L338" s="6"/>
      <c r="M338" s="57"/>
      <c r="N338" s="57"/>
      <c r="P338" s="6"/>
      <c r="R338" s="6"/>
      <c r="T338" s="6"/>
      <c r="U338" s="6"/>
      <c r="V338" s="6"/>
      <c r="X338" s="6"/>
      <c r="Z338" s="6"/>
      <c r="AA338" s="6"/>
      <c r="AB338" s="6"/>
      <c r="AC338" s="6"/>
      <c r="AD338" s="6"/>
      <c r="AF338" s="6"/>
      <c r="AH338" s="6"/>
      <c r="AI338" s="6"/>
      <c r="AJ338" s="6"/>
      <c r="AL338" s="6"/>
      <c r="AN338" s="6"/>
      <c r="AO338" s="6"/>
      <c r="AP338" s="6"/>
      <c r="AR338" s="6"/>
      <c r="AT338" s="6"/>
      <c r="AV338" s="6"/>
      <c r="AX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L338" s="17"/>
      <c r="BM338" s="17">
        <v>0</v>
      </c>
      <c r="BN338" s="17">
        <v>0</v>
      </c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</row>
    <row r="339" spans="2:129" s="48" customFormat="1">
      <c r="B339" s="50" t="s">
        <v>392</v>
      </c>
      <c r="C339" s="46"/>
      <c r="D339" s="47"/>
      <c r="E339" s="72">
        <f t="shared" ref="E339:AJ339" si="49">SUM(E338)</f>
        <v>0</v>
      </c>
      <c r="F339" s="72">
        <f t="shared" si="49"/>
        <v>311000</v>
      </c>
      <c r="G339" s="72">
        <f t="shared" si="49"/>
        <v>0</v>
      </c>
      <c r="H339" s="72">
        <f t="shared" si="49"/>
        <v>0</v>
      </c>
      <c r="I339" s="72">
        <f t="shared" si="49"/>
        <v>1250</v>
      </c>
      <c r="J339" s="72">
        <f t="shared" si="49"/>
        <v>130000</v>
      </c>
      <c r="K339" s="72">
        <f t="shared" si="49"/>
        <v>0</v>
      </c>
      <c r="L339" s="72">
        <f t="shared" si="49"/>
        <v>0</v>
      </c>
      <c r="M339" s="72">
        <f t="shared" si="49"/>
        <v>0</v>
      </c>
      <c r="N339" s="72">
        <f t="shared" si="49"/>
        <v>0</v>
      </c>
      <c r="O339" s="72">
        <f t="shared" si="49"/>
        <v>0</v>
      </c>
      <c r="P339" s="72">
        <f t="shared" si="49"/>
        <v>0</v>
      </c>
      <c r="Q339" s="72">
        <f t="shared" si="49"/>
        <v>0</v>
      </c>
      <c r="R339" s="72">
        <f t="shared" si="49"/>
        <v>0</v>
      </c>
      <c r="S339" s="72">
        <f t="shared" si="49"/>
        <v>0</v>
      </c>
      <c r="T339" s="72">
        <f t="shared" si="49"/>
        <v>0</v>
      </c>
      <c r="U339" s="72">
        <f t="shared" si="49"/>
        <v>0</v>
      </c>
      <c r="V339" s="72">
        <f t="shared" si="49"/>
        <v>0</v>
      </c>
      <c r="W339" s="72">
        <f t="shared" si="49"/>
        <v>0</v>
      </c>
      <c r="X339" s="72">
        <f t="shared" si="49"/>
        <v>0</v>
      </c>
      <c r="Y339" s="72">
        <f t="shared" si="49"/>
        <v>0</v>
      </c>
      <c r="Z339" s="72">
        <f t="shared" si="49"/>
        <v>0</v>
      </c>
      <c r="AA339" s="72">
        <f t="shared" si="49"/>
        <v>0</v>
      </c>
      <c r="AB339" s="72">
        <f t="shared" si="49"/>
        <v>0</v>
      </c>
      <c r="AC339" s="72">
        <f t="shared" si="49"/>
        <v>0</v>
      </c>
      <c r="AD339" s="72">
        <f t="shared" si="49"/>
        <v>0</v>
      </c>
      <c r="AE339" s="72">
        <f t="shared" si="49"/>
        <v>0</v>
      </c>
      <c r="AF339" s="72">
        <f t="shared" si="49"/>
        <v>0</v>
      </c>
      <c r="AG339" s="72">
        <f t="shared" si="49"/>
        <v>0</v>
      </c>
      <c r="AH339" s="72">
        <f t="shared" si="49"/>
        <v>0</v>
      </c>
      <c r="AI339" s="72">
        <f t="shared" si="49"/>
        <v>0</v>
      </c>
      <c r="AJ339" s="72">
        <f t="shared" si="49"/>
        <v>0</v>
      </c>
      <c r="AK339" s="72">
        <f t="shared" ref="AK339:BL339" si="50">SUM(AK338)</f>
        <v>0</v>
      </c>
      <c r="AL339" s="72">
        <f t="shared" si="50"/>
        <v>0</v>
      </c>
      <c r="AM339" s="72">
        <f t="shared" si="50"/>
        <v>0</v>
      </c>
      <c r="AN339" s="72">
        <f t="shared" si="50"/>
        <v>0</v>
      </c>
      <c r="AO339" s="72">
        <f t="shared" si="50"/>
        <v>0</v>
      </c>
      <c r="AP339" s="72">
        <f t="shared" si="50"/>
        <v>0</v>
      </c>
      <c r="AQ339" s="72">
        <f t="shared" si="50"/>
        <v>0</v>
      </c>
      <c r="AR339" s="72">
        <f t="shared" si="50"/>
        <v>0</v>
      </c>
      <c r="AS339" s="72">
        <f t="shared" si="50"/>
        <v>0</v>
      </c>
      <c r="AT339" s="72">
        <f t="shared" si="50"/>
        <v>0</v>
      </c>
      <c r="AU339" s="72">
        <f t="shared" si="50"/>
        <v>0</v>
      </c>
      <c r="AV339" s="72">
        <f t="shared" si="50"/>
        <v>0</v>
      </c>
      <c r="AW339" s="72">
        <f t="shared" si="50"/>
        <v>0</v>
      </c>
      <c r="AX339" s="72">
        <f t="shared" si="50"/>
        <v>0</v>
      </c>
      <c r="AY339" s="72">
        <f t="shared" si="50"/>
        <v>0</v>
      </c>
      <c r="AZ339" s="72">
        <f t="shared" si="50"/>
        <v>0</v>
      </c>
      <c r="BA339" s="72">
        <f t="shared" si="50"/>
        <v>0</v>
      </c>
      <c r="BB339" s="72">
        <f t="shared" si="50"/>
        <v>0</v>
      </c>
      <c r="BC339" s="72">
        <f t="shared" si="50"/>
        <v>0</v>
      </c>
      <c r="BD339" s="72">
        <f t="shared" si="50"/>
        <v>0</v>
      </c>
      <c r="BE339" s="72">
        <f t="shared" si="50"/>
        <v>0</v>
      </c>
      <c r="BF339" s="72">
        <f t="shared" si="50"/>
        <v>0</v>
      </c>
      <c r="BG339" s="72">
        <f t="shared" si="50"/>
        <v>0</v>
      </c>
      <c r="BH339" s="72">
        <f t="shared" si="50"/>
        <v>0</v>
      </c>
      <c r="BI339" s="72">
        <f t="shared" si="50"/>
        <v>0</v>
      </c>
      <c r="BJ339" s="72">
        <f t="shared" si="50"/>
        <v>0</v>
      </c>
      <c r="BK339" s="72">
        <f t="shared" si="50"/>
        <v>0</v>
      </c>
      <c r="BL339" s="72">
        <f t="shared" si="50"/>
        <v>0</v>
      </c>
      <c r="BM339" s="17">
        <v>0</v>
      </c>
      <c r="BN339" s="17">
        <v>0</v>
      </c>
      <c r="BO339" s="72">
        <f>SUM(BO338)</f>
        <v>0</v>
      </c>
      <c r="BP339" s="72">
        <f t="shared" ref="BP339:CW339" si="51">SUM(BP338)</f>
        <v>0</v>
      </c>
      <c r="BQ339" s="72">
        <f t="shared" si="51"/>
        <v>0</v>
      </c>
      <c r="BR339" s="72">
        <f t="shared" si="51"/>
        <v>0</v>
      </c>
      <c r="BS339" s="72">
        <f t="shared" si="51"/>
        <v>0</v>
      </c>
      <c r="BT339" s="72">
        <f t="shared" si="51"/>
        <v>0</v>
      </c>
      <c r="BU339" s="72">
        <f t="shared" si="51"/>
        <v>0</v>
      </c>
      <c r="BV339" s="72">
        <f t="shared" si="51"/>
        <v>0</v>
      </c>
      <c r="BW339" s="72">
        <f t="shared" si="51"/>
        <v>0</v>
      </c>
      <c r="BX339" s="72">
        <f t="shared" si="51"/>
        <v>0</v>
      </c>
      <c r="BY339" s="72">
        <f t="shared" si="51"/>
        <v>0</v>
      </c>
      <c r="BZ339" s="72">
        <f t="shared" si="51"/>
        <v>0</v>
      </c>
      <c r="CA339" s="72">
        <f t="shared" si="51"/>
        <v>0</v>
      </c>
      <c r="CB339" s="72">
        <f t="shared" si="51"/>
        <v>0</v>
      </c>
      <c r="CC339" s="72">
        <f t="shared" si="51"/>
        <v>0</v>
      </c>
      <c r="CD339" s="72">
        <f t="shared" si="51"/>
        <v>0</v>
      </c>
      <c r="CE339" s="72">
        <f t="shared" si="51"/>
        <v>0</v>
      </c>
      <c r="CF339" s="72">
        <f t="shared" si="51"/>
        <v>0</v>
      </c>
      <c r="CG339" s="72">
        <f t="shared" si="51"/>
        <v>0</v>
      </c>
      <c r="CH339" s="72">
        <f t="shared" si="51"/>
        <v>0</v>
      </c>
      <c r="CI339" s="72">
        <f t="shared" si="51"/>
        <v>0</v>
      </c>
      <c r="CJ339" s="72">
        <f t="shared" si="51"/>
        <v>0</v>
      </c>
      <c r="CK339" s="72">
        <f t="shared" si="51"/>
        <v>0</v>
      </c>
      <c r="CL339" s="72">
        <f t="shared" si="51"/>
        <v>0</v>
      </c>
      <c r="CM339" s="72">
        <f t="shared" si="51"/>
        <v>0</v>
      </c>
      <c r="CN339" s="72">
        <f t="shared" si="51"/>
        <v>0</v>
      </c>
      <c r="CO339" s="72">
        <f t="shared" si="51"/>
        <v>0</v>
      </c>
      <c r="CP339" s="72">
        <f t="shared" si="51"/>
        <v>0</v>
      </c>
      <c r="CQ339" s="72">
        <f t="shared" si="51"/>
        <v>0</v>
      </c>
      <c r="CR339" s="72">
        <f t="shared" si="51"/>
        <v>0</v>
      </c>
      <c r="CS339" s="72">
        <f t="shared" si="51"/>
        <v>0</v>
      </c>
      <c r="CT339" s="72">
        <f t="shared" si="51"/>
        <v>0</v>
      </c>
      <c r="CU339" s="72">
        <f t="shared" si="51"/>
        <v>0</v>
      </c>
      <c r="CV339" s="72">
        <f t="shared" si="51"/>
        <v>0</v>
      </c>
      <c r="CW339" s="72">
        <f t="shared" si="51"/>
        <v>0</v>
      </c>
      <c r="CX339" s="72"/>
      <c r="CY339" s="72"/>
      <c r="CZ339" s="72"/>
      <c r="DA339" s="72"/>
      <c r="DB339" s="72"/>
      <c r="DC339" s="72"/>
      <c r="DD339" s="72"/>
      <c r="DE339" s="72"/>
      <c r="DF339" s="72"/>
      <c r="DG339" s="72"/>
      <c r="DH339" s="72"/>
      <c r="DI339" s="72"/>
      <c r="DJ339" s="72"/>
      <c r="DK339" s="72"/>
      <c r="DL339" s="72"/>
      <c r="DM339" s="72"/>
      <c r="DN339" s="72"/>
      <c r="DO339" s="72"/>
      <c r="DP339" s="72"/>
      <c r="DQ339" s="72"/>
      <c r="DR339" s="72"/>
      <c r="DS339" s="72"/>
      <c r="DT339" s="72"/>
      <c r="DU339" s="72"/>
      <c r="DV339" s="72"/>
      <c r="DW339" s="72"/>
      <c r="DX339" s="72"/>
      <c r="DY339" s="72"/>
    </row>
    <row r="340" spans="2:129">
      <c r="B340" s="21" t="s">
        <v>72</v>
      </c>
      <c r="C340" s="15" t="s">
        <v>248</v>
      </c>
      <c r="D340" s="16"/>
      <c r="F340" s="90"/>
      <c r="H340" s="6"/>
      <c r="I340" s="35">
        <v>6666.67</v>
      </c>
      <c r="J340" s="34">
        <v>200000</v>
      </c>
      <c r="K340" s="35">
        <v>750</v>
      </c>
      <c r="L340" s="34">
        <v>60000</v>
      </c>
      <c r="M340" s="57"/>
      <c r="N340" s="57"/>
      <c r="P340" s="6"/>
      <c r="R340" s="6"/>
      <c r="T340" s="6"/>
      <c r="U340" s="6"/>
      <c r="V340" s="6"/>
      <c r="X340" s="6"/>
      <c r="Z340" s="6"/>
      <c r="AA340" s="6"/>
      <c r="AB340" s="6"/>
      <c r="AC340" s="6"/>
      <c r="AD340" s="6"/>
      <c r="AF340" s="6"/>
      <c r="AH340" s="6"/>
      <c r="AI340" s="6"/>
      <c r="AJ340" s="6"/>
      <c r="AL340" s="6"/>
      <c r="AN340" s="6"/>
      <c r="AO340" s="6"/>
      <c r="AP340" s="6"/>
      <c r="AR340" s="6"/>
      <c r="AT340" s="6"/>
      <c r="AV340" s="6"/>
      <c r="AX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L340" s="17"/>
      <c r="BM340" s="17">
        <v>0</v>
      </c>
      <c r="BN340" s="17">
        <v>0</v>
      </c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</row>
    <row r="341" spans="2:129">
      <c r="B341" s="21" t="s">
        <v>72</v>
      </c>
      <c r="C341" s="15" t="s">
        <v>248</v>
      </c>
      <c r="D341" s="16"/>
      <c r="E341" s="98">
        <v>133.33000000000001</v>
      </c>
      <c r="F341" s="99">
        <v>10000</v>
      </c>
      <c r="H341" s="6"/>
      <c r="I341" s="35"/>
      <c r="J341" s="34"/>
      <c r="K341" s="35"/>
      <c r="L341" s="34"/>
      <c r="M341" s="57"/>
      <c r="N341" s="57"/>
      <c r="P341" s="6"/>
      <c r="R341" s="6"/>
      <c r="T341" s="6"/>
      <c r="U341" s="6"/>
      <c r="V341" s="6"/>
      <c r="X341" s="6"/>
      <c r="Z341" s="6"/>
      <c r="AA341" s="6"/>
      <c r="AB341" s="6"/>
      <c r="AC341" s="6"/>
      <c r="AD341" s="6"/>
      <c r="AF341" s="6"/>
      <c r="AH341" s="6"/>
      <c r="AI341" s="6"/>
      <c r="AJ341" s="6"/>
      <c r="AL341" s="6"/>
      <c r="AN341" s="6"/>
      <c r="AO341" s="6"/>
      <c r="AP341" s="6"/>
      <c r="AR341" s="6"/>
      <c r="AT341" s="6"/>
      <c r="AV341" s="6"/>
      <c r="AX341" s="6"/>
      <c r="AZ341" s="6"/>
      <c r="BA341" s="6"/>
      <c r="BB341" s="6"/>
      <c r="BC341" s="6"/>
      <c r="BD341" s="6"/>
      <c r="BE341" s="6"/>
      <c r="BF341" s="6"/>
      <c r="BG341" s="6"/>
      <c r="BH341" s="6"/>
      <c r="BI341" s="6"/>
      <c r="BJ341" s="6"/>
      <c r="BL341" s="17"/>
      <c r="BM341" s="17">
        <v>186.28</v>
      </c>
      <c r="BN341" s="17">
        <v>884875</v>
      </c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</row>
    <row r="342" spans="2:129">
      <c r="B342" s="21" t="s">
        <v>72</v>
      </c>
      <c r="C342" s="15" t="s">
        <v>248</v>
      </c>
      <c r="D342" s="16"/>
      <c r="F342" s="90"/>
      <c r="H342" s="6"/>
      <c r="I342" s="35"/>
      <c r="J342" s="34"/>
      <c r="K342" s="35">
        <v>600</v>
      </c>
      <c r="L342" s="34">
        <v>30000</v>
      </c>
      <c r="M342" s="57"/>
      <c r="N342" s="57"/>
      <c r="P342" s="6"/>
      <c r="R342" s="6"/>
      <c r="T342" s="6"/>
      <c r="U342" s="6"/>
      <c r="V342" s="6"/>
      <c r="X342" s="6"/>
      <c r="Z342" s="6"/>
      <c r="AA342" s="6"/>
      <c r="AB342" s="6"/>
      <c r="AC342" s="6"/>
      <c r="AD342" s="6"/>
      <c r="AF342" s="6"/>
      <c r="AH342" s="6"/>
      <c r="AI342" s="6"/>
      <c r="AJ342" s="6"/>
      <c r="AL342" s="6"/>
      <c r="AN342" s="6"/>
      <c r="AO342" s="6"/>
      <c r="AP342" s="6"/>
      <c r="AR342" s="6"/>
      <c r="AT342" s="6"/>
      <c r="AV342" s="6"/>
      <c r="AX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L342" s="17"/>
      <c r="BM342" s="17">
        <v>30</v>
      </c>
      <c r="BN342" s="17">
        <v>142500</v>
      </c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</row>
    <row r="343" spans="2:129">
      <c r="B343" s="21" t="s">
        <v>72</v>
      </c>
      <c r="C343" s="15" t="s">
        <v>248</v>
      </c>
      <c r="D343" s="16"/>
      <c r="F343" s="90"/>
      <c r="H343" s="6"/>
      <c r="I343" s="35"/>
      <c r="J343" s="34"/>
      <c r="K343" s="35">
        <v>2425</v>
      </c>
      <c r="L343" s="34">
        <v>97000</v>
      </c>
      <c r="M343" s="57"/>
      <c r="N343" s="57"/>
      <c r="P343" s="6"/>
      <c r="R343" s="6"/>
      <c r="T343" s="6"/>
      <c r="U343" s="6"/>
      <c r="V343" s="6"/>
      <c r="X343" s="6"/>
      <c r="Z343" s="6"/>
      <c r="AA343" s="6"/>
      <c r="AB343" s="6"/>
      <c r="AC343" s="6"/>
      <c r="AD343" s="6"/>
      <c r="AF343" s="6"/>
      <c r="AH343" s="6"/>
      <c r="AI343" s="6"/>
      <c r="AJ343" s="6"/>
      <c r="AL343" s="6"/>
      <c r="AN343" s="6"/>
      <c r="AO343" s="6"/>
      <c r="AP343" s="6"/>
      <c r="AR343" s="6"/>
      <c r="AT343" s="6"/>
      <c r="AV343" s="6"/>
      <c r="AX343" s="6"/>
      <c r="AZ343" s="6"/>
      <c r="BA343" s="6"/>
      <c r="BB343" s="6"/>
      <c r="BC343" s="6"/>
      <c r="BD343" s="6"/>
      <c r="BE343" s="6"/>
      <c r="BF343" s="6"/>
      <c r="BG343" s="6"/>
      <c r="BH343" s="6"/>
      <c r="BI343" s="6"/>
      <c r="BJ343" s="6"/>
      <c r="BL343" s="17"/>
      <c r="BM343" s="17">
        <v>30</v>
      </c>
      <c r="BN343" s="17">
        <v>142500</v>
      </c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</row>
    <row r="344" spans="2:129">
      <c r="B344" s="21" t="s">
        <v>72</v>
      </c>
      <c r="C344" s="15" t="s">
        <v>248</v>
      </c>
      <c r="D344" s="16"/>
      <c r="F344" s="90"/>
      <c r="H344" s="6"/>
      <c r="I344" s="35"/>
      <c r="J344" s="34"/>
      <c r="K344" s="35">
        <v>1060</v>
      </c>
      <c r="L344" s="34">
        <v>54500</v>
      </c>
      <c r="M344" s="57"/>
      <c r="N344" s="57"/>
      <c r="P344" s="6"/>
      <c r="R344" s="6"/>
      <c r="T344" s="6"/>
      <c r="U344" s="6"/>
      <c r="V344" s="6"/>
      <c r="X344" s="6"/>
      <c r="Z344" s="6"/>
      <c r="AA344" s="6"/>
      <c r="AB344" s="6"/>
      <c r="AC344" s="6"/>
      <c r="AD344" s="6"/>
      <c r="AF344" s="6"/>
      <c r="AH344" s="6"/>
      <c r="AI344" s="6"/>
      <c r="AJ344" s="6"/>
      <c r="AL344" s="6"/>
      <c r="AN344" s="6"/>
      <c r="AO344" s="6"/>
      <c r="AP344" s="6"/>
      <c r="AR344" s="6"/>
      <c r="AT344" s="6"/>
      <c r="AV344" s="6"/>
      <c r="AX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L344" s="17"/>
      <c r="BM344" s="17">
        <v>10</v>
      </c>
      <c r="BN344" s="17">
        <v>47500</v>
      </c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</row>
    <row r="345" spans="2:129">
      <c r="B345" s="21" t="s">
        <v>72</v>
      </c>
      <c r="C345" s="15" t="s">
        <v>248</v>
      </c>
      <c r="D345" s="16"/>
      <c r="F345" s="90"/>
      <c r="H345" s="6"/>
      <c r="I345" s="35"/>
      <c r="J345" s="34"/>
      <c r="K345" s="100">
        <v>1875</v>
      </c>
      <c r="L345" s="101">
        <v>100000</v>
      </c>
      <c r="M345" s="57"/>
      <c r="N345" s="57"/>
      <c r="P345" s="6"/>
      <c r="R345" s="6"/>
      <c r="T345" s="6"/>
      <c r="U345" s="6"/>
      <c r="V345" s="6"/>
      <c r="X345" s="6"/>
      <c r="Z345" s="6"/>
      <c r="AA345" s="6"/>
      <c r="AB345" s="6"/>
      <c r="AC345" s="6"/>
      <c r="AD345" s="6"/>
      <c r="AF345" s="6"/>
      <c r="AH345" s="6"/>
      <c r="AI345" s="6"/>
      <c r="AJ345" s="6"/>
      <c r="AL345" s="6"/>
      <c r="AN345" s="6"/>
      <c r="AO345" s="6"/>
      <c r="AP345" s="6"/>
      <c r="AR345" s="6"/>
      <c r="AT345" s="6"/>
      <c r="AV345" s="6"/>
      <c r="AX345" s="6"/>
      <c r="AZ345" s="6"/>
      <c r="BA345" s="6"/>
      <c r="BB345" s="6"/>
      <c r="BC345" s="6"/>
      <c r="BD345" s="6"/>
      <c r="BE345" s="6"/>
      <c r="BF345" s="6"/>
      <c r="BG345" s="6"/>
      <c r="BH345" s="6"/>
      <c r="BI345" s="6"/>
      <c r="BJ345" s="6"/>
      <c r="BL345" s="17"/>
      <c r="BM345" s="17">
        <v>30</v>
      </c>
      <c r="BN345" s="17">
        <v>142500</v>
      </c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</row>
    <row r="346" spans="2:129">
      <c r="B346" s="21" t="s">
        <v>72</v>
      </c>
      <c r="C346" s="15" t="s">
        <v>248</v>
      </c>
      <c r="D346" s="16"/>
      <c r="E346" s="102">
        <v>266.60000000000002</v>
      </c>
      <c r="F346" s="103">
        <v>40000</v>
      </c>
      <c r="H346" s="6"/>
      <c r="I346" s="35"/>
      <c r="J346" s="34"/>
      <c r="K346" s="100">
        <v>600</v>
      </c>
      <c r="L346" s="101">
        <v>30000</v>
      </c>
      <c r="M346" s="57"/>
      <c r="N346" s="57"/>
      <c r="P346" s="6"/>
      <c r="R346" s="6"/>
      <c r="T346" s="6"/>
      <c r="U346" s="6"/>
      <c r="V346" s="6"/>
      <c r="X346" s="6"/>
      <c r="Z346" s="6"/>
      <c r="AA346" s="6"/>
      <c r="AB346" s="6"/>
      <c r="AC346" s="6"/>
      <c r="AD346" s="6"/>
      <c r="AF346" s="6"/>
      <c r="AH346" s="6"/>
      <c r="AI346" s="6"/>
      <c r="AJ346" s="6"/>
      <c r="AL346" s="6"/>
      <c r="AN346" s="6"/>
      <c r="AO346" s="6"/>
      <c r="AP346" s="6"/>
      <c r="AR346" s="6"/>
      <c r="AT346" s="6"/>
      <c r="AV346" s="6"/>
      <c r="AX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L346" s="17"/>
      <c r="BM346" s="17">
        <v>104.67</v>
      </c>
      <c r="BN346" s="17">
        <v>876550</v>
      </c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</row>
    <row r="347" spans="2:129">
      <c r="B347" s="21" t="s">
        <v>72</v>
      </c>
      <c r="C347" s="15" t="s">
        <v>248</v>
      </c>
      <c r="D347" s="16"/>
      <c r="E347" s="102">
        <v>333.3</v>
      </c>
      <c r="F347" s="103">
        <v>50000</v>
      </c>
      <c r="H347" s="6"/>
      <c r="I347" s="102">
        <v>5000</v>
      </c>
      <c r="J347" s="103">
        <v>200000</v>
      </c>
      <c r="K347" s="102">
        <v>900</v>
      </c>
      <c r="L347" s="103">
        <v>45000</v>
      </c>
      <c r="M347" s="57"/>
      <c r="N347" s="57"/>
      <c r="P347" s="6"/>
      <c r="R347" s="6"/>
      <c r="T347" s="6"/>
      <c r="U347" s="6"/>
      <c r="V347" s="6"/>
      <c r="X347" s="6"/>
      <c r="Z347" s="6"/>
      <c r="AA347" s="6"/>
      <c r="AB347" s="6"/>
      <c r="AC347" s="6"/>
      <c r="AD347" s="6"/>
      <c r="AF347" s="6"/>
      <c r="AH347" s="6"/>
      <c r="AI347" s="6"/>
      <c r="AJ347" s="6"/>
      <c r="AL347" s="6"/>
      <c r="AN347" s="6"/>
      <c r="AO347" s="6"/>
      <c r="AP347" s="6"/>
      <c r="AR347" s="6"/>
      <c r="AT347" s="6"/>
      <c r="AV347" s="6"/>
      <c r="AX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L347" s="17"/>
      <c r="BM347" s="17">
        <v>60</v>
      </c>
      <c r="BN347" s="17">
        <v>287675</v>
      </c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</row>
    <row r="348" spans="2:129">
      <c r="B348" s="21" t="s">
        <v>72</v>
      </c>
      <c r="C348" s="15" t="s">
        <v>248</v>
      </c>
      <c r="D348" s="16"/>
      <c r="F348" s="90"/>
      <c r="H348" s="6"/>
      <c r="I348" s="35"/>
      <c r="J348" s="34"/>
      <c r="K348" s="102">
        <v>700</v>
      </c>
      <c r="L348" s="103">
        <v>35000</v>
      </c>
      <c r="M348" s="57"/>
      <c r="N348" s="57"/>
      <c r="P348" s="6"/>
      <c r="R348" s="6"/>
      <c r="T348" s="6"/>
      <c r="U348" s="6"/>
      <c r="V348" s="6"/>
      <c r="X348" s="6"/>
      <c r="Z348" s="6"/>
      <c r="AA348" s="6"/>
      <c r="AB348" s="6"/>
      <c r="AC348" s="6"/>
      <c r="AD348" s="6"/>
      <c r="AF348" s="6"/>
      <c r="AH348" s="6"/>
      <c r="AI348" s="6"/>
      <c r="AJ348" s="6"/>
      <c r="AL348" s="6"/>
      <c r="AN348" s="6"/>
      <c r="AO348" s="6"/>
      <c r="AP348" s="6"/>
      <c r="AR348" s="6"/>
      <c r="AT348" s="6"/>
      <c r="AV348" s="6"/>
      <c r="AX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L348" s="17"/>
      <c r="BM348" s="17">
        <v>360</v>
      </c>
      <c r="BN348" s="17">
        <v>618000</v>
      </c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</row>
    <row r="349" spans="2:129">
      <c r="B349" s="21" t="s">
        <v>72</v>
      </c>
      <c r="C349" s="15" t="s">
        <v>248</v>
      </c>
      <c r="D349" s="16"/>
      <c r="F349" s="90"/>
      <c r="H349" s="6"/>
      <c r="I349" s="35"/>
      <c r="J349" s="34"/>
      <c r="K349" s="35"/>
      <c r="L349" s="34"/>
      <c r="M349" s="57"/>
      <c r="N349" s="57"/>
      <c r="P349" s="6"/>
      <c r="R349" s="6"/>
      <c r="T349" s="6"/>
      <c r="U349" s="6"/>
      <c r="V349" s="6"/>
      <c r="X349" s="6"/>
      <c r="Z349" s="6"/>
      <c r="AA349" s="6"/>
      <c r="AB349" s="6"/>
      <c r="AC349" s="6"/>
      <c r="AD349" s="6"/>
      <c r="AF349" s="6"/>
      <c r="AH349" s="6"/>
      <c r="AI349" s="6"/>
      <c r="AJ349" s="6"/>
      <c r="AL349" s="6"/>
      <c r="AN349" s="6"/>
      <c r="AO349" s="6"/>
      <c r="AP349" s="6"/>
      <c r="AR349" s="6"/>
      <c r="AT349" s="6"/>
      <c r="AV349" s="6"/>
      <c r="AX349" s="6"/>
      <c r="AZ349" s="6"/>
      <c r="BA349" s="6"/>
      <c r="BB349" s="6"/>
      <c r="BC349" s="6"/>
      <c r="BD349" s="6"/>
      <c r="BE349" s="6"/>
      <c r="BF349" s="6"/>
      <c r="BG349" s="6"/>
      <c r="BH349" s="6"/>
      <c r="BI349" s="6"/>
      <c r="BJ349" s="6"/>
      <c r="BL349" s="17"/>
      <c r="BM349" s="17">
        <v>60</v>
      </c>
      <c r="BN349" s="17">
        <v>285000</v>
      </c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</row>
    <row r="350" spans="2:129" s="48" customFormat="1">
      <c r="B350" s="50" t="s">
        <v>393</v>
      </c>
      <c r="C350" s="46"/>
      <c r="D350" s="47"/>
      <c r="E350" s="72">
        <f t="shared" ref="E350:AJ350" si="52">SUM(E340:E349)</f>
        <v>733.23</v>
      </c>
      <c r="F350" s="72">
        <f t="shared" si="52"/>
        <v>100000</v>
      </c>
      <c r="G350" s="72">
        <f t="shared" si="52"/>
        <v>0</v>
      </c>
      <c r="H350" s="72">
        <f t="shared" si="52"/>
        <v>0</v>
      </c>
      <c r="I350" s="72">
        <f t="shared" si="52"/>
        <v>11666.67</v>
      </c>
      <c r="J350" s="72">
        <f t="shared" si="52"/>
        <v>400000</v>
      </c>
      <c r="K350" s="72">
        <f t="shared" si="52"/>
        <v>8910</v>
      </c>
      <c r="L350" s="72">
        <f t="shared" si="52"/>
        <v>451500</v>
      </c>
      <c r="M350" s="72">
        <f t="shared" si="52"/>
        <v>0</v>
      </c>
      <c r="N350" s="72">
        <f t="shared" si="52"/>
        <v>0</v>
      </c>
      <c r="O350" s="72">
        <f t="shared" si="52"/>
        <v>0</v>
      </c>
      <c r="P350" s="72">
        <f t="shared" si="52"/>
        <v>0</v>
      </c>
      <c r="Q350" s="72">
        <f t="shared" si="52"/>
        <v>0</v>
      </c>
      <c r="R350" s="72">
        <f t="shared" si="52"/>
        <v>0</v>
      </c>
      <c r="S350" s="72">
        <f t="shared" si="52"/>
        <v>0</v>
      </c>
      <c r="T350" s="72">
        <f t="shared" si="52"/>
        <v>0</v>
      </c>
      <c r="U350" s="72">
        <f t="shared" si="52"/>
        <v>0</v>
      </c>
      <c r="V350" s="72">
        <f t="shared" si="52"/>
        <v>0</v>
      </c>
      <c r="W350" s="72">
        <f t="shared" si="52"/>
        <v>0</v>
      </c>
      <c r="X350" s="72">
        <f t="shared" si="52"/>
        <v>0</v>
      </c>
      <c r="Y350" s="72">
        <f t="shared" si="52"/>
        <v>0</v>
      </c>
      <c r="Z350" s="72">
        <f t="shared" si="52"/>
        <v>0</v>
      </c>
      <c r="AA350" s="72">
        <f t="shared" si="52"/>
        <v>0</v>
      </c>
      <c r="AB350" s="72">
        <f t="shared" si="52"/>
        <v>0</v>
      </c>
      <c r="AC350" s="72">
        <f t="shared" si="52"/>
        <v>0</v>
      </c>
      <c r="AD350" s="72">
        <f t="shared" si="52"/>
        <v>0</v>
      </c>
      <c r="AE350" s="72">
        <f t="shared" si="52"/>
        <v>0</v>
      </c>
      <c r="AF350" s="72">
        <f t="shared" si="52"/>
        <v>0</v>
      </c>
      <c r="AG350" s="72">
        <f t="shared" si="52"/>
        <v>0</v>
      </c>
      <c r="AH350" s="72">
        <f t="shared" si="52"/>
        <v>0</v>
      </c>
      <c r="AI350" s="72">
        <f t="shared" si="52"/>
        <v>0</v>
      </c>
      <c r="AJ350" s="72">
        <f t="shared" si="52"/>
        <v>0</v>
      </c>
      <c r="AK350" s="72">
        <f t="shared" ref="AK350:BL350" si="53">SUM(AK340:AK349)</f>
        <v>0</v>
      </c>
      <c r="AL350" s="72">
        <f t="shared" si="53"/>
        <v>0</v>
      </c>
      <c r="AM350" s="72">
        <f t="shared" si="53"/>
        <v>0</v>
      </c>
      <c r="AN350" s="72">
        <f t="shared" si="53"/>
        <v>0</v>
      </c>
      <c r="AO350" s="72">
        <f t="shared" si="53"/>
        <v>0</v>
      </c>
      <c r="AP350" s="72">
        <f t="shared" si="53"/>
        <v>0</v>
      </c>
      <c r="AQ350" s="72">
        <f t="shared" si="53"/>
        <v>0</v>
      </c>
      <c r="AR350" s="72">
        <f t="shared" si="53"/>
        <v>0</v>
      </c>
      <c r="AS350" s="72">
        <f t="shared" si="53"/>
        <v>0</v>
      </c>
      <c r="AT350" s="72">
        <f t="shared" si="53"/>
        <v>0</v>
      </c>
      <c r="AU350" s="72">
        <f t="shared" si="53"/>
        <v>0</v>
      </c>
      <c r="AV350" s="72">
        <f t="shared" si="53"/>
        <v>0</v>
      </c>
      <c r="AW350" s="72">
        <f t="shared" si="53"/>
        <v>0</v>
      </c>
      <c r="AX350" s="72">
        <f t="shared" si="53"/>
        <v>0</v>
      </c>
      <c r="AY350" s="72">
        <f t="shared" si="53"/>
        <v>0</v>
      </c>
      <c r="AZ350" s="72">
        <f t="shared" si="53"/>
        <v>0</v>
      </c>
      <c r="BA350" s="72">
        <f t="shared" si="53"/>
        <v>0</v>
      </c>
      <c r="BB350" s="72">
        <f t="shared" si="53"/>
        <v>0</v>
      </c>
      <c r="BC350" s="72">
        <f t="shared" si="53"/>
        <v>0</v>
      </c>
      <c r="BD350" s="72">
        <f t="shared" si="53"/>
        <v>0</v>
      </c>
      <c r="BE350" s="72">
        <f t="shared" si="53"/>
        <v>0</v>
      </c>
      <c r="BF350" s="72">
        <f t="shared" si="53"/>
        <v>0</v>
      </c>
      <c r="BG350" s="72">
        <f t="shared" si="53"/>
        <v>0</v>
      </c>
      <c r="BH350" s="72">
        <f t="shared" si="53"/>
        <v>0</v>
      </c>
      <c r="BI350" s="72">
        <f t="shared" si="53"/>
        <v>0</v>
      </c>
      <c r="BJ350" s="72">
        <f t="shared" si="53"/>
        <v>0</v>
      </c>
      <c r="BK350" s="72">
        <f t="shared" si="53"/>
        <v>0</v>
      </c>
      <c r="BL350" s="72">
        <f t="shared" si="53"/>
        <v>0</v>
      </c>
      <c r="BM350" s="17">
        <v>870.95</v>
      </c>
      <c r="BN350" s="17">
        <v>3427100</v>
      </c>
      <c r="BO350" s="72">
        <f>SUM(BO340:BO349)</f>
        <v>0</v>
      </c>
      <c r="BP350" s="72">
        <f t="shared" ref="BP350:CX350" si="54">SUM(BP340:BP349)</f>
        <v>0</v>
      </c>
      <c r="BQ350" s="72">
        <f t="shared" si="54"/>
        <v>0</v>
      </c>
      <c r="BR350" s="72">
        <f t="shared" si="54"/>
        <v>0</v>
      </c>
      <c r="BS350" s="72">
        <f t="shared" si="54"/>
        <v>0</v>
      </c>
      <c r="BT350" s="72">
        <f t="shared" si="54"/>
        <v>0</v>
      </c>
      <c r="BU350" s="72">
        <f t="shared" si="54"/>
        <v>0</v>
      </c>
      <c r="BV350" s="72">
        <f t="shared" si="54"/>
        <v>0</v>
      </c>
      <c r="BW350" s="72">
        <f t="shared" si="54"/>
        <v>0</v>
      </c>
      <c r="BX350" s="72">
        <f t="shared" si="54"/>
        <v>0</v>
      </c>
      <c r="BY350" s="72">
        <f t="shared" si="54"/>
        <v>0</v>
      </c>
      <c r="BZ350" s="72">
        <f t="shared" si="54"/>
        <v>0</v>
      </c>
      <c r="CA350" s="72">
        <f t="shared" si="54"/>
        <v>0</v>
      </c>
      <c r="CB350" s="72">
        <f t="shared" si="54"/>
        <v>0</v>
      </c>
      <c r="CC350" s="72">
        <f t="shared" si="54"/>
        <v>0</v>
      </c>
      <c r="CD350" s="72">
        <f t="shared" si="54"/>
        <v>0</v>
      </c>
      <c r="CE350" s="72">
        <f t="shared" si="54"/>
        <v>0</v>
      </c>
      <c r="CF350" s="72">
        <f t="shared" si="54"/>
        <v>0</v>
      </c>
      <c r="CG350" s="72">
        <f t="shared" si="54"/>
        <v>0</v>
      </c>
      <c r="CH350" s="72">
        <f t="shared" si="54"/>
        <v>0</v>
      </c>
      <c r="CI350" s="72">
        <f t="shared" si="54"/>
        <v>0</v>
      </c>
      <c r="CJ350" s="72">
        <f t="shared" si="54"/>
        <v>0</v>
      </c>
      <c r="CK350" s="72">
        <f t="shared" si="54"/>
        <v>0</v>
      </c>
      <c r="CL350" s="72">
        <f t="shared" si="54"/>
        <v>0</v>
      </c>
      <c r="CM350" s="72">
        <f t="shared" si="54"/>
        <v>0</v>
      </c>
      <c r="CN350" s="72">
        <f t="shared" si="54"/>
        <v>0</v>
      </c>
      <c r="CO350" s="72">
        <f t="shared" si="54"/>
        <v>0</v>
      </c>
      <c r="CP350" s="72">
        <f t="shared" si="54"/>
        <v>0</v>
      </c>
      <c r="CQ350" s="72">
        <f t="shared" si="54"/>
        <v>0</v>
      </c>
      <c r="CR350" s="72">
        <f t="shared" si="54"/>
        <v>0</v>
      </c>
      <c r="CS350" s="72">
        <f t="shared" si="54"/>
        <v>0</v>
      </c>
      <c r="CT350" s="72">
        <f t="shared" si="54"/>
        <v>0</v>
      </c>
      <c r="CU350" s="72">
        <f t="shared" si="54"/>
        <v>0</v>
      </c>
      <c r="CV350" s="72">
        <f t="shared" si="54"/>
        <v>0</v>
      </c>
      <c r="CW350" s="72">
        <f t="shared" si="54"/>
        <v>0</v>
      </c>
      <c r="CX350" s="72">
        <f t="shared" si="54"/>
        <v>0</v>
      </c>
      <c r="CY350" s="72"/>
      <c r="CZ350" s="72"/>
      <c r="DA350" s="72"/>
      <c r="DB350" s="72"/>
      <c r="DC350" s="72"/>
      <c r="DD350" s="72"/>
      <c r="DE350" s="72"/>
      <c r="DF350" s="72"/>
      <c r="DG350" s="72"/>
      <c r="DH350" s="72"/>
      <c r="DI350" s="72"/>
      <c r="DJ350" s="72"/>
      <c r="DK350" s="72"/>
      <c r="DL350" s="72"/>
      <c r="DM350" s="72"/>
      <c r="DN350" s="72"/>
      <c r="DO350" s="72"/>
      <c r="DP350" s="72"/>
      <c r="DQ350" s="72"/>
      <c r="DR350" s="72"/>
      <c r="DS350" s="72"/>
      <c r="DT350" s="72"/>
      <c r="DU350" s="72"/>
      <c r="DV350" s="72"/>
      <c r="DW350" s="72"/>
      <c r="DX350" s="72"/>
      <c r="DY350" s="72"/>
    </row>
    <row r="351" spans="2:129">
      <c r="B351" s="21" t="s">
        <v>72</v>
      </c>
      <c r="C351" s="15" t="s">
        <v>259</v>
      </c>
      <c r="D351" s="16"/>
      <c r="F351" s="90"/>
      <c r="H351" s="6"/>
      <c r="I351" s="35">
        <v>8499.66</v>
      </c>
      <c r="J351" s="34">
        <v>300000</v>
      </c>
      <c r="K351" s="35">
        <v>3875</v>
      </c>
      <c r="L351" s="34">
        <v>165000</v>
      </c>
      <c r="M351" s="57"/>
      <c r="N351" s="57"/>
      <c r="P351" s="6"/>
      <c r="R351" s="6"/>
      <c r="T351" s="6"/>
      <c r="U351" s="6"/>
      <c r="V351" s="6"/>
      <c r="X351" s="6"/>
      <c r="Z351" s="6"/>
      <c r="AA351" s="6"/>
      <c r="AB351" s="6"/>
      <c r="AC351" s="6"/>
      <c r="AD351" s="6"/>
      <c r="AF351" s="6"/>
      <c r="AH351" s="6"/>
      <c r="AI351" s="6"/>
      <c r="AJ351" s="6"/>
      <c r="AL351" s="6"/>
      <c r="AN351" s="6"/>
      <c r="AO351" s="6"/>
      <c r="AP351" s="6"/>
      <c r="AR351" s="6"/>
      <c r="AT351" s="6"/>
      <c r="AV351" s="6"/>
      <c r="AX351" s="6"/>
      <c r="AZ351" s="6"/>
      <c r="BA351" s="6"/>
      <c r="BB351" s="6"/>
      <c r="BC351" s="6"/>
      <c r="BD351" s="6"/>
      <c r="BE351" s="6"/>
      <c r="BF351" s="6"/>
      <c r="BG351" s="6"/>
      <c r="BH351" s="6"/>
      <c r="BI351" s="6"/>
      <c r="BJ351" s="6"/>
      <c r="BL351" s="17"/>
      <c r="BM351" s="17">
        <v>0</v>
      </c>
      <c r="BN351" s="17">
        <v>0</v>
      </c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</row>
    <row r="352" spans="2:129">
      <c r="B352" s="21" t="s">
        <v>72</v>
      </c>
      <c r="C352" s="15" t="s">
        <v>259</v>
      </c>
      <c r="D352" s="16"/>
      <c r="E352" s="6">
        <v>6540.35</v>
      </c>
      <c r="F352" s="90">
        <v>454540.62</v>
      </c>
      <c r="H352" s="6"/>
      <c r="I352" s="35">
        <v>2000</v>
      </c>
      <c r="J352" s="34">
        <v>60000</v>
      </c>
      <c r="K352" s="35">
        <v>750</v>
      </c>
      <c r="L352" s="34">
        <v>72000</v>
      </c>
      <c r="M352" s="57"/>
      <c r="N352" s="57"/>
      <c r="P352" s="6"/>
      <c r="R352" s="6"/>
      <c r="T352" s="6"/>
      <c r="U352" s="6"/>
      <c r="V352" s="6"/>
      <c r="X352" s="6"/>
      <c r="Z352" s="6"/>
      <c r="AA352" s="6"/>
      <c r="AB352" s="6"/>
      <c r="AC352" s="6"/>
      <c r="AD352" s="6"/>
      <c r="AF352" s="6"/>
      <c r="AH352" s="6"/>
      <c r="AI352" s="6"/>
      <c r="AJ352" s="6"/>
      <c r="AL352" s="6"/>
      <c r="AN352" s="6"/>
      <c r="AO352" s="6"/>
      <c r="AP352" s="6"/>
      <c r="AR352" s="6"/>
      <c r="AT352" s="6"/>
      <c r="AV352" s="6"/>
      <c r="AX352" s="6"/>
      <c r="AZ352" s="6"/>
      <c r="BA352" s="6"/>
      <c r="BB352" s="6"/>
      <c r="BC352" s="6"/>
      <c r="BD352" s="6"/>
      <c r="BE352" s="6"/>
      <c r="BF352" s="6"/>
      <c r="BG352" s="6"/>
      <c r="BH352" s="6"/>
      <c r="BI352" s="6">
        <v>20</v>
      </c>
      <c r="BJ352" s="6">
        <v>108000</v>
      </c>
      <c r="BL352" s="17"/>
      <c r="BM352" s="17">
        <v>0</v>
      </c>
      <c r="BN352" s="17">
        <v>0</v>
      </c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</row>
    <row r="353" spans="2:95">
      <c r="B353" s="21" t="s">
        <v>72</v>
      </c>
      <c r="C353" s="15" t="s">
        <v>259</v>
      </c>
      <c r="D353" s="16"/>
      <c r="F353" s="90"/>
      <c r="H353" s="6"/>
      <c r="I353" s="35">
        <v>7833.32</v>
      </c>
      <c r="J353" s="34">
        <v>260000</v>
      </c>
      <c r="K353" s="104">
        <v>4000</v>
      </c>
      <c r="L353" s="104">
        <v>160000</v>
      </c>
      <c r="M353" s="57"/>
      <c r="N353" s="57"/>
      <c r="P353" s="6"/>
      <c r="R353" s="6"/>
      <c r="T353" s="6"/>
      <c r="U353" s="6"/>
      <c r="V353" s="6"/>
      <c r="X353" s="6"/>
      <c r="Z353" s="6"/>
      <c r="AA353" s="6"/>
      <c r="AB353" s="6"/>
      <c r="AC353" s="6"/>
      <c r="AD353" s="6"/>
      <c r="AF353" s="6"/>
      <c r="AH353" s="6"/>
      <c r="AI353" s="6"/>
      <c r="AJ353" s="6"/>
      <c r="AL353" s="6"/>
      <c r="AN353" s="6"/>
      <c r="AO353" s="6"/>
      <c r="AP353" s="6"/>
      <c r="AR353" s="6"/>
      <c r="AT353" s="6"/>
      <c r="AV353" s="6"/>
      <c r="AX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L353" s="17"/>
      <c r="BM353" s="17">
        <v>0</v>
      </c>
      <c r="BN353" s="17">
        <v>0</v>
      </c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</row>
    <row r="354" spans="2:95">
      <c r="B354" s="21" t="s">
        <v>72</v>
      </c>
      <c r="C354" s="15" t="s">
        <v>259</v>
      </c>
      <c r="D354" s="16"/>
      <c r="F354" s="90"/>
      <c r="H354" s="6"/>
      <c r="I354" s="35">
        <v>8750.33</v>
      </c>
      <c r="J354" s="34">
        <v>300000</v>
      </c>
      <c r="K354" s="35"/>
      <c r="L354" s="34"/>
      <c r="M354" s="57"/>
      <c r="N354" s="57"/>
      <c r="P354" s="6"/>
      <c r="R354" s="6"/>
      <c r="T354" s="6"/>
      <c r="U354" s="6"/>
      <c r="V354" s="6"/>
      <c r="X354" s="6"/>
      <c r="Z354" s="6"/>
      <c r="AA354" s="6"/>
      <c r="AB354" s="6"/>
      <c r="AC354" s="6"/>
      <c r="AD354" s="6"/>
      <c r="AF354" s="6"/>
      <c r="AH354" s="6"/>
      <c r="AI354" s="6"/>
      <c r="AJ354" s="6"/>
      <c r="AL354" s="6"/>
      <c r="AN354" s="6"/>
      <c r="AO354" s="6"/>
      <c r="AP354" s="6"/>
      <c r="AR354" s="6"/>
      <c r="AT354" s="6"/>
      <c r="AV354" s="6"/>
      <c r="AX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L354" s="17"/>
      <c r="BM354" s="17">
        <v>0</v>
      </c>
      <c r="BN354" s="17">
        <v>0</v>
      </c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</row>
    <row r="355" spans="2:95">
      <c r="B355" s="21" t="s">
        <v>72</v>
      </c>
      <c r="C355" s="15" t="s">
        <v>259</v>
      </c>
      <c r="D355" s="16"/>
      <c r="F355" s="90"/>
      <c r="H355" s="6"/>
      <c r="I355" s="104">
        <v>1333.33</v>
      </c>
      <c r="J355" s="104">
        <v>40000</v>
      </c>
      <c r="K355" s="35"/>
      <c r="L355" s="34"/>
      <c r="M355" s="57"/>
      <c r="N355" s="57"/>
      <c r="P355" s="6"/>
      <c r="R355" s="6"/>
      <c r="T355" s="6"/>
      <c r="U355" s="6"/>
      <c r="V355" s="6"/>
      <c r="X355" s="6"/>
      <c r="Y355" s="104">
        <v>20</v>
      </c>
      <c r="Z355" s="104">
        <v>3900</v>
      </c>
      <c r="AA355" s="104"/>
      <c r="AB355" s="104"/>
      <c r="AC355" s="6"/>
      <c r="AD355" s="6"/>
      <c r="AF355" s="6"/>
      <c r="AH355" s="6"/>
      <c r="AI355" s="6"/>
      <c r="AJ355" s="6"/>
      <c r="AL355" s="6"/>
      <c r="AN355" s="6"/>
      <c r="AO355" s="6"/>
      <c r="AP355" s="6"/>
      <c r="AR355" s="6"/>
      <c r="AT355" s="6"/>
      <c r="AV355" s="6"/>
      <c r="AX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L355" s="17"/>
      <c r="BM355" s="17">
        <v>0</v>
      </c>
      <c r="BN355" s="17">
        <v>0</v>
      </c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</row>
    <row r="356" spans="2:95">
      <c r="B356" s="21" t="s">
        <v>72</v>
      </c>
      <c r="C356" s="15" t="s">
        <v>259</v>
      </c>
      <c r="D356" s="16"/>
      <c r="F356" s="90"/>
      <c r="H356" s="6"/>
      <c r="I356" s="104" t="s">
        <v>264</v>
      </c>
      <c r="J356" s="104">
        <v>40000</v>
      </c>
      <c r="K356" s="35"/>
      <c r="L356" s="34"/>
      <c r="M356" s="57"/>
      <c r="N356" s="57"/>
      <c r="P356" s="6"/>
      <c r="R356" s="6"/>
      <c r="T356" s="6"/>
      <c r="U356" s="6"/>
      <c r="V356" s="6"/>
      <c r="X356" s="6"/>
      <c r="Z356" s="6"/>
      <c r="AA356" s="6"/>
      <c r="AB356" s="6"/>
      <c r="AC356" s="6"/>
      <c r="AD356" s="6"/>
      <c r="AF356" s="6"/>
      <c r="AH356" s="6"/>
      <c r="AI356" s="6"/>
      <c r="AJ356" s="6"/>
      <c r="AL356" s="6"/>
      <c r="AN356" s="6"/>
      <c r="AO356" s="6"/>
      <c r="AP356" s="6"/>
      <c r="AR356" s="6"/>
      <c r="AT356" s="6"/>
      <c r="AV356" s="6"/>
      <c r="AX356" s="6"/>
      <c r="AZ356" s="6"/>
      <c r="BA356" s="6"/>
      <c r="BB356" s="6"/>
      <c r="BC356" s="6"/>
      <c r="BD356" s="6"/>
      <c r="BE356" s="6"/>
      <c r="BF356" s="6"/>
      <c r="BG356" s="6"/>
      <c r="BH356" s="6"/>
      <c r="BI356" s="6"/>
      <c r="BJ356" s="6"/>
      <c r="BL356" s="17"/>
      <c r="BM356" s="17">
        <v>0</v>
      </c>
      <c r="BN356" s="17">
        <v>0</v>
      </c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</row>
    <row r="357" spans="2:95">
      <c r="B357" s="21" t="s">
        <v>72</v>
      </c>
      <c r="C357" s="15" t="s">
        <v>259</v>
      </c>
      <c r="D357" s="16"/>
      <c r="E357" s="6">
        <v>19999.989999999998</v>
      </c>
      <c r="F357" s="90">
        <v>3000000</v>
      </c>
      <c r="H357" s="6"/>
      <c r="I357" s="35">
        <v>24950</v>
      </c>
      <c r="J357" s="34">
        <v>1306500</v>
      </c>
      <c r="K357" s="35">
        <v>7500</v>
      </c>
      <c r="L357" s="34">
        <v>310000</v>
      </c>
      <c r="M357" s="57"/>
      <c r="N357" s="57"/>
      <c r="O357" s="38">
        <v>1000</v>
      </c>
      <c r="P357" s="38">
        <v>190000</v>
      </c>
      <c r="R357" s="6"/>
      <c r="T357" s="6"/>
      <c r="U357" s="6"/>
      <c r="V357" s="6"/>
      <c r="X357" s="6"/>
      <c r="Z357" s="6"/>
      <c r="AA357" s="6"/>
      <c r="AB357" s="6"/>
      <c r="AC357" s="6"/>
      <c r="AD357" s="6"/>
      <c r="AF357" s="6"/>
      <c r="AH357" s="6"/>
      <c r="AI357" s="6"/>
      <c r="AJ357" s="6"/>
      <c r="AL357" s="6"/>
      <c r="AN357" s="6"/>
      <c r="AO357" s="6"/>
      <c r="AP357" s="6"/>
      <c r="AR357" s="6"/>
      <c r="AT357" s="6"/>
      <c r="AV357" s="6"/>
      <c r="AX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L357" s="17"/>
      <c r="BM357" s="17">
        <v>0</v>
      </c>
      <c r="BN357" s="17">
        <v>0</v>
      </c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</row>
    <row r="358" spans="2:95">
      <c r="B358" s="21" t="s">
        <v>72</v>
      </c>
      <c r="C358" s="15" t="s">
        <v>259</v>
      </c>
      <c r="D358" s="16"/>
      <c r="E358" s="6">
        <v>6666.66</v>
      </c>
      <c r="F358" s="90">
        <v>500000</v>
      </c>
      <c r="H358" s="6"/>
      <c r="I358" s="35">
        <v>12581.98</v>
      </c>
      <c r="J358" s="34">
        <v>400000</v>
      </c>
      <c r="K358" s="35">
        <v>6175</v>
      </c>
      <c r="L358" s="34">
        <v>79000</v>
      </c>
      <c r="M358" s="57"/>
      <c r="N358" s="57"/>
      <c r="P358" s="6"/>
      <c r="R358" s="6"/>
      <c r="T358" s="6"/>
      <c r="U358" s="6"/>
      <c r="V358" s="6"/>
      <c r="X358" s="6"/>
      <c r="Z358" s="6"/>
      <c r="AA358" s="6"/>
      <c r="AB358" s="6"/>
      <c r="AC358" s="6"/>
      <c r="AD358" s="6"/>
      <c r="AF358" s="6"/>
      <c r="AH358" s="6"/>
      <c r="AI358" s="6"/>
      <c r="AJ358" s="6"/>
      <c r="AL358" s="6"/>
      <c r="AN358" s="6"/>
      <c r="AO358" s="6"/>
      <c r="AP358" s="6"/>
      <c r="AR358" s="6"/>
      <c r="AT358" s="6"/>
      <c r="AV358" s="6"/>
      <c r="AX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L358" s="17"/>
      <c r="BM358" s="17">
        <v>0</v>
      </c>
      <c r="BN358" s="17">
        <v>0</v>
      </c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</row>
    <row r="359" spans="2:95">
      <c r="B359" s="21" t="s">
        <v>72</v>
      </c>
      <c r="C359" s="15" t="s">
        <v>259</v>
      </c>
      <c r="D359" s="16"/>
      <c r="F359" s="90"/>
      <c r="H359" s="6"/>
      <c r="I359" s="35">
        <v>2667</v>
      </c>
      <c r="J359" s="34">
        <v>80000</v>
      </c>
      <c r="K359" s="104">
        <v>12500</v>
      </c>
      <c r="L359" s="104">
        <v>500000</v>
      </c>
      <c r="M359" s="57"/>
      <c r="N359" s="57"/>
      <c r="P359" s="6"/>
      <c r="R359" s="6"/>
      <c r="T359" s="6"/>
      <c r="U359" s="6"/>
      <c r="V359" s="6"/>
      <c r="X359" s="6"/>
      <c r="Z359" s="6"/>
      <c r="AA359" s="6"/>
      <c r="AB359" s="6"/>
      <c r="AC359" s="6"/>
      <c r="AD359" s="6"/>
      <c r="AF359" s="6"/>
      <c r="AH359" s="6"/>
      <c r="AI359" s="6"/>
      <c r="AJ359" s="6"/>
      <c r="AL359" s="6"/>
      <c r="AN359" s="6"/>
      <c r="AO359" s="6"/>
      <c r="AP359" s="6"/>
      <c r="AR359" s="6"/>
      <c r="AT359" s="6"/>
      <c r="AV359" s="6"/>
      <c r="AX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L359" s="17"/>
      <c r="BM359" s="17">
        <v>0</v>
      </c>
      <c r="BN359" s="17">
        <v>0</v>
      </c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</row>
    <row r="360" spans="2:95">
      <c r="B360" s="21" t="s">
        <v>72</v>
      </c>
      <c r="C360" s="15" t="s">
        <v>259</v>
      </c>
      <c r="D360" s="16"/>
      <c r="F360" s="90"/>
      <c r="H360" s="6"/>
      <c r="I360" s="35"/>
      <c r="J360" s="34"/>
      <c r="K360" s="35">
        <v>36800</v>
      </c>
      <c r="L360" s="34">
        <v>1580000</v>
      </c>
      <c r="M360" s="57"/>
      <c r="N360" s="57"/>
      <c r="P360" s="6"/>
      <c r="R360" s="6"/>
      <c r="T360" s="6"/>
      <c r="U360" s="6"/>
      <c r="V360" s="6"/>
      <c r="X360" s="6"/>
      <c r="Z360" s="6"/>
      <c r="AA360" s="6"/>
      <c r="AB360" s="6"/>
      <c r="AC360" s="6"/>
      <c r="AD360" s="6"/>
      <c r="AF360" s="6"/>
      <c r="AH360" s="6"/>
      <c r="AI360" s="6"/>
      <c r="AJ360" s="6"/>
      <c r="AL360" s="6"/>
      <c r="AN360" s="6"/>
      <c r="AO360" s="6"/>
      <c r="AP360" s="6"/>
      <c r="AR360" s="6"/>
      <c r="AT360" s="6"/>
      <c r="AV360" s="6"/>
      <c r="AX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L360" s="17"/>
      <c r="BM360" s="17">
        <v>0</v>
      </c>
      <c r="BN360" s="17">
        <v>0</v>
      </c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</row>
    <row r="361" spans="2:95">
      <c r="B361" s="21" t="s">
        <v>72</v>
      </c>
      <c r="C361" s="15" t="s">
        <v>259</v>
      </c>
      <c r="D361" s="16"/>
      <c r="F361" s="90"/>
      <c r="H361" s="6"/>
      <c r="I361" s="35"/>
      <c r="J361" s="34"/>
      <c r="K361" s="104">
        <v>675</v>
      </c>
      <c r="L361" s="104">
        <v>27000</v>
      </c>
      <c r="M361" s="57"/>
      <c r="N361" s="57"/>
      <c r="P361" s="6"/>
      <c r="R361" s="6"/>
      <c r="T361" s="6"/>
      <c r="U361" s="6"/>
      <c r="V361" s="6"/>
      <c r="X361" s="6"/>
      <c r="Z361" s="6"/>
      <c r="AA361" s="6"/>
      <c r="AB361" s="6"/>
      <c r="AC361" s="6"/>
      <c r="AD361" s="6"/>
      <c r="AF361" s="6"/>
      <c r="AH361" s="6"/>
      <c r="AI361" s="6"/>
      <c r="AJ361" s="6"/>
      <c r="AL361" s="6"/>
      <c r="AN361" s="6"/>
      <c r="AO361" s="6"/>
      <c r="AP361" s="6"/>
      <c r="AR361" s="6"/>
      <c r="AT361" s="6"/>
      <c r="AV361" s="6"/>
      <c r="AX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L361" s="17"/>
      <c r="BM361" s="17">
        <v>0</v>
      </c>
      <c r="BN361" s="17">
        <v>0</v>
      </c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</row>
    <row r="362" spans="2:95">
      <c r="B362" s="21" t="s">
        <v>72</v>
      </c>
      <c r="C362" s="15" t="s">
        <v>259</v>
      </c>
      <c r="D362" s="16"/>
      <c r="E362" s="6">
        <v>23464.35</v>
      </c>
      <c r="F362" s="90">
        <v>1759826.25</v>
      </c>
      <c r="H362" s="6"/>
      <c r="I362" s="35"/>
      <c r="J362" s="34"/>
      <c r="K362" s="35">
        <v>4000</v>
      </c>
      <c r="L362" s="34">
        <v>200000</v>
      </c>
      <c r="M362" s="57"/>
      <c r="N362" s="57"/>
      <c r="P362" s="6"/>
      <c r="R362" s="6"/>
      <c r="T362" s="6"/>
      <c r="U362" s="6"/>
      <c r="V362" s="6"/>
      <c r="X362" s="6"/>
      <c r="Z362" s="6"/>
      <c r="AA362" s="6"/>
      <c r="AB362" s="6"/>
      <c r="AC362" s="6"/>
      <c r="AD362" s="6"/>
      <c r="AF362" s="6"/>
      <c r="AH362" s="6"/>
      <c r="AI362" s="6"/>
      <c r="AJ362" s="6"/>
      <c r="AL362" s="6"/>
      <c r="AN362" s="6"/>
      <c r="AO362" s="6"/>
      <c r="AP362" s="6"/>
      <c r="AR362" s="6"/>
      <c r="AT362" s="6"/>
      <c r="AV362" s="6"/>
      <c r="AX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L362" s="17"/>
      <c r="BM362" s="17">
        <v>0</v>
      </c>
      <c r="BN362" s="17">
        <v>0</v>
      </c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</row>
    <row r="363" spans="2:95">
      <c r="B363" s="21" t="s">
        <v>72</v>
      </c>
      <c r="C363" s="15" t="s">
        <v>259</v>
      </c>
      <c r="D363" s="16"/>
      <c r="F363" s="90"/>
      <c r="H363" s="6"/>
      <c r="I363" s="35"/>
      <c r="J363" s="34"/>
      <c r="K363" s="35">
        <v>27650</v>
      </c>
      <c r="L363" s="34">
        <v>1275000</v>
      </c>
      <c r="M363" s="57"/>
      <c r="N363" s="57"/>
      <c r="P363" s="6"/>
      <c r="R363" s="6"/>
      <c r="T363" s="6"/>
      <c r="U363" s="6"/>
      <c r="V363" s="6"/>
      <c r="X363" s="6"/>
      <c r="Z363" s="6"/>
      <c r="AA363" s="6">
        <v>2450.3199999999997</v>
      </c>
      <c r="AB363" s="6">
        <v>390000</v>
      </c>
      <c r="AC363" s="6"/>
      <c r="AD363" s="6"/>
      <c r="AF363" s="6"/>
      <c r="AH363" s="6"/>
      <c r="AI363" s="6"/>
      <c r="AJ363" s="6"/>
      <c r="AL363" s="6"/>
      <c r="AN363" s="6"/>
      <c r="AO363" s="6"/>
      <c r="AP363" s="6"/>
      <c r="AR363" s="6"/>
      <c r="AT363" s="6"/>
      <c r="AV363" s="6"/>
      <c r="AX363" s="6"/>
      <c r="AZ363" s="6"/>
      <c r="BA363" s="6"/>
      <c r="BB363" s="6"/>
      <c r="BC363" s="6"/>
      <c r="BD363" s="6"/>
      <c r="BE363" s="6"/>
      <c r="BF363" s="6"/>
      <c r="BG363" s="6"/>
      <c r="BH363" s="6"/>
      <c r="BI363" s="104">
        <v>10</v>
      </c>
      <c r="BJ363" s="104">
        <v>54000</v>
      </c>
      <c r="BL363" s="17"/>
      <c r="BM363" s="17">
        <v>0</v>
      </c>
      <c r="BN363" s="17">
        <v>0</v>
      </c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</row>
    <row r="364" spans="2:95">
      <c r="B364" s="21" t="s">
        <v>72</v>
      </c>
      <c r="C364" s="15" t="s">
        <v>259</v>
      </c>
      <c r="D364" s="16"/>
      <c r="F364" s="90"/>
      <c r="H364" s="6"/>
      <c r="I364" s="35"/>
      <c r="J364" s="34"/>
      <c r="K364" s="35">
        <v>707975</v>
      </c>
      <c r="L364" s="34">
        <v>390000</v>
      </c>
      <c r="M364" s="57"/>
      <c r="N364" s="57"/>
      <c r="P364" s="6"/>
      <c r="R364" s="6"/>
      <c r="T364" s="6"/>
      <c r="U364" s="6"/>
      <c r="V364" s="6"/>
      <c r="X364" s="6"/>
      <c r="Z364" s="6"/>
      <c r="AA364" s="6"/>
      <c r="AB364" s="6"/>
      <c r="AC364" s="6"/>
      <c r="AD364" s="6"/>
      <c r="AF364" s="6"/>
      <c r="AH364" s="6"/>
      <c r="AI364" s="6"/>
      <c r="AJ364" s="6"/>
      <c r="AL364" s="6"/>
      <c r="AN364" s="6"/>
      <c r="AO364" s="6"/>
      <c r="AP364" s="6"/>
      <c r="AR364" s="6"/>
      <c r="AT364" s="6"/>
      <c r="AV364" s="6"/>
      <c r="AX364" s="6"/>
      <c r="AZ364" s="6"/>
      <c r="BA364" s="6"/>
      <c r="BB364" s="6"/>
      <c r="BC364" s="6"/>
      <c r="BD364" s="6"/>
      <c r="BE364" s="6"/>
      <c r="BF364" s="6"/>
      <c r="BG364" s="6"/>
      <c r="BH364" s="6"/>
      <c r="BI364" s="104">
        <v>11</v>
      </c>
      <c r="BJ364" s="104">
        <v>59400</v>
      </c>
      <c r="BL364" s="17"/>
      <c r="BM364" s="17">
        <v>0</v>
      </c>
      <c r="BN364" s="17">
        <v>0</v>
      </c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</row>
    <row r="365" spans="2:95">
      <c r="B365" s="21" t="s">
        <v>72</v>
      </c>
      <c r="C365" s="15" t="s">
        <v>259</v>
      </c>
      <c r="D365" s="16"/>
      <c r="E365" s="104">
        <v>5333.33</v>
      </c>
      <c r="F365" s="104">
        <v>400000</v>
      </c>
      <c r="H365" s="6"/>
      <c r="I365" s="35">
        <v>88916.99</v>
      </c>
      <c r="J365" s="34">
        <v>3200000</v>
      </c>
      <c r="K365" s="104">
        <v>7500</v>
      </c>
      <c r="L365" s="104">
        <v>300000</v>
      </c>
      <c r="M365" s="57"/>
      <c r="N365" s="57"/>
      <c r="P365" s="6"/>
      <c r="R365" s="6"/>
      <c r="T365" s="6"/>
      <c r="U365" s="6"/>
      <c r="V365" s="6"/>
      <c r="X365" s="6"/>
      <c r="Z365" s="6"/>
      <c r="AA365" s="104">
        <v>4000</v>
      </c>
      <c r="AB365" s="104">
        <v>60000</v>
      </c>
      <c r="AC365" s="6"/>
      <c r="AD365" s="6"/>
      <c r="AF365" s="6"/>
      <c r="AH365" s="6"/>
      <c r="AI365" s="6"/>
      <c r="AJ365" s="6"/>
      <c r="AL365" s="6"/>
      <c r="AN365" s="6"/>
      <c r="AO365" s="6"/>
      <c r="AP365" s="6"/>
      <c r="AR365" s="6"/>
      <c r="AT365" s="6"/>
      <c r="AV365" s="6"/>
      <c r="AX365" s="6"/>
      <c r="AZ365" s="6"/>
      <c r="BA365" s="6"/>
      <c r="BB365" s="6"/>
      <c r="BC365" s="6"/>
      <c r="BD365" s="6"/>
      <c r="BE365" s="6"/>
      <c r="BF365" s="6"/>
      <c r="BG365" s="6"/>
      <c r="BH365" s="6"/>
      <c r="BI365" s="104">
        <v>8</v>
      </c>
      <c r="BJ365" s="104">
        <v>129744</v>
      </c>
      <c r="BL365" s="17"/>
      <c r="BM365" s="17">
        <v>0</v>
      </c>
      <c r="BN365" s="17">
        <v>0</v>
      </c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</row>
    <row r="366" spans="2:95">
      <c r="B366" s="21" t="s">
        <v>72</v>
      </c>
      <c r="C366" s="15" t="s">
        <v>259</v>
      </c>
      <c r="D366" s="16"/>
      <c r="E366" s="104">
        <v>5666.66</v>
      </c>
      <c r="F366" s="104">
        <v>850000</v>
      </c>
      <c r="H366" s="6"/>
      <c r="I366" s="104">
        <v>25000</v>
      </c>
      <c r="J366" s="104">
        <v>2000000</v>
      </c>
      <c r="K366" s="35">
        <v>375</v>
      </c>
      <c r="L366" s="34">
        <v>45000</v>
      </c>
      <c r="M366" s="57"/>
      <c r="N366" s="57"/>
      <c r="P366" s="6"/>
      <c r="R366" s="6"/>
      <c r="T366" s="6"/>
      <c r="U366" s="6"/>
      <c r="V366" s="6"/>
      <c r="X366" s="6"/>
      <c r="Z366" s="6"/>
      <c r="AA366" s="6"/>
      <c r="AB366" s="6"/>
      <c r="AC366" s="6"/>
      <c r="AD366" s="6"/>
      <c r="AF366" s="6"/>
      <c r="AH366" s="6"/>
      <c r="AI366" s="6"/>
      <c r="AJ366" s="6"/>
      <c r="AL366" s="6"/>
      <c r="AN366" s="6"/>
      <c r="AO366" s="6"/>
      <c r="AP366" s="6"/>
      <c r="AR366" s="6"/>
      <c r="AT366" s="6"/>
      <c r="AV366" s="6"/>
      <c r="AX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L366" s="17"/>
      <c r="BM366" s="17">
        <v>0</v>
      </c>
      <c r="BN366" s="17">
        <v>0</v>
      </c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</row>
    <row r="367" spans="2:95">
      <c r="B367" s="21" t="s">
        <v>72</v>
      </c>
      <c r="C367" s="15" t="s">
        <v>259</v>
      </c>
      <c r="D367" s="16"/>
      <c r="F367" s="90"/>
      <c r="H367" s="6"/>
      <c r="I367" s="104">
        <v>12500</v>
      </c>
      <c r="J367" s="104">
        <v>500000</v>
      </c>
      <c r="K367" s="35">
        <v>2525</v>
      </c>
      <c r="L367" s="34">
        <v>111000</v>
      </c>
      <c r="M367" s="57"/>
      <c r="N367" s="57"/>
      <c r="P367" s="6"/>
      <c r="R367" s="6"/>
      <c r="T367" s="6"/>
      <c r="U367" s="6"/>
      <c r="V367" s="6"/>
      <c r="X367" s="6"/>
      <c r="Z367" s="6"/>
      <c r="AA367" s="6"/>
      <c r="AB367" s="6"/>
      <c r="AC367" s="6"/>
      <c r="AD367" s="6"/>
      <c r="AF367" s="6"/>
      <c r="AH367" s="6"/>
      <c r="AI367" s="6"/>
      <c r="AJ367" s="6"/>
      <c r="AL367" s="6"/>
      <c r="AN367" s="6"/>
      <c r="AO367" s="6"/>
      <c r="AP367" s="6"/>
      <c r="AR367" s="6"/>
      <c r="AT367" s="6"/>
      <c r="AV367" s="6"/>
      <c r="AX367" s="6"/>
      <c r="AZ367" s="6"/>
      <c r="BA367" s="6"/>
      <c r="BB367" s="6"/>
      <c r="BC367" s="6"/>
      <c r="BD367" s="6"/>
      <c r="BE367" s="6"/>
      <c r="BF367" s="6"/>
      <c r="BG367" s="6"/>
      <c r="BH367" s="6"/>
      <c r="BI367" s="6"/>
      <c r="BJ367" s="6"/>
      <c r="BL367" s="17"/>
      <c r="BM367" s="17">
        <v>0</v>
      </c>
      <c r="BN367" s="17">
        <v>0</v>
      </c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</row>
    <row r="368" spans="2:95">
      <c r="B368" s="21" t="s">
        <v>72</v>
      </c>
      <c r="C368" s="15" t="s">
        <v>259</v>
      </c>
      <c r="D368" s="16"/>
      <c r="F368" s="90"/>
      <c r="H368" s="6"/>
      <c r="I368" s="35">
        <v>8750</v>
      </c>
      <c r="J368" s="34">
        <v>350000</v>
      </c>
      <c r="K368" s="35">
        <v>804500</v>
      </c>
      <c r="L368" s="34">
        <v>250000</v>
      </c>
      <c r="M368" s="57"/>
      <c r="N368" s="57"/>
      <c r="P368" s="6"/>
      <c r="R368" s="6"/>
      <c r="T368" s="6"/>
      <c r="U368" s="6"/>
      <c r="V368" s="6"/>
      <c r="X368" s="6"/>
      <c r="Z368" s="6"/>
      <c r="AA368" s="6"/>
      <c r="AB368" s="6"/>
      <c r="AC368" s="6"/>
      <c r="AD368" s="6"/>
      <c r="AF368" s="6"/>
      <c r="AH368" s="6"/>
      <c r="AI368" s="6"/>
      <c r="AJ368" s="6"/>
      <c r="AL368" s="6"/>
      <c r="AN368" s="6"/>
      <c r="AO368" s="6"/>
      <c r="AP368" s="6"/>
      <c r="AR368" s="6"/>
      <c r="AT368" s="6"/>
      <c r="AV368" s="6"/>
      <c r="AX368" s="6"/>
      <c r="AZ368" s="6"/>
      <c r="BA368" s="6"/>
      <c r="BB368" s="6"/>
      <c r="BC368" s="6"/>
      <c r="BD368" s="6"/>
      <c r="BE368" s="6"/>
      <c r="BF368" s="6"/>
      <c r="BG368" s="6"/>
      <c r="BH368" s="6"/>
      <c r="BI368" s="6"/>
      <c r="BJ368" s="6"/>
      <c r="BL368" s="17"/>
      <c r="BM368" s="17">
        <v>0</v>
      </c>
      <c r="BN368" s="17">
        <v>0</v>
      </c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</row>
    <row r="369" spans="2:129" s="48" customFormat="1">
      <c r="B369" s="50" t="s">
        <v>394</v>
      </c>
      <c r="C369" s="46"/>
      <c r="D369" s="47"/>
      <c r="E369" s="72">
        <f t="shared" ref="E369:AJ369" si="55">SUM(E351:E368)</f>
        <v>67671.34</v>
      </c>
      <c r="F369" s="72">
        <f t="shared" si="55"/>
        <v>6964366.8700000001</v>
      </c>
      <c r="G369" s="72">
        <f t="shared" si="55"/>
        <v>0</v>
      </c>
      <c r="H369" s="72">
        <f t="shared" si="55"/>
        <v>0</v>
      </c>
      <c r="I369" s="72">
        <f t="shared" si="55"/>
        <v>203782.61</v>
      </c>
      <c r="J369" s="72">
        <f t="shared" si="55"/>
        <v>8836500</v>
      </c>
      <c r="K369" s="72">
        <f t="shared" si="55"/>
        <v>1626800</v>
      </c>
      <c r="L369" s="72">
        <f t="shared" si="55"/>
        <v>5464000</v>
      </c>
      <c r="M369" s="72">
        <f t="shared" si="55"/>
        <v>0</v>
      </c>
      <c r="N369" s="72">
        <f t="shared" si="55"/>
        <v>0</v>
      </c>
      <c r="O369" s="72">
        <f t="shared" si="55"/>
        <v>1000</v>
      </c>
      <c r="P369" s="72">
        <f t="shared" si="55"/>
        <v>190000</v>
      </c>
      <c r="Q369" s="72">
        <f t="shared" si="55"/>
        <v>0</v>
      </c>
      <c r="R369" s="72">
        <f t="shared" si="55"/>
        <v>0</v>
      </c>
      <c r="S369" s="72">
        <f t="shared" si="55"/>
        <v>0</v>
      </c>
      <c r="T369" s="72">
        <f t="shared" si="55"/>
        <v>0</v>
      </c>
      <c r="U369" s="72">
        <f t="shared" si="55"/>
        <v>0</v>
      </c>
      <c r="V369" s="72">
        <f t="shared" si="55"/>
        <v>0</v>
      </c>
      <c r="W369" s="72">
        <f t="shared" si="55"/>
        <v>0</v>
      </c>
      <c r="X369" s="72">
        <f t="shared" si="55"/>
        <v>0</v>
      </c>
      <c r="Y369" s="72">
        <f t="shared" si="55"/>
        <v>20</v>
      </c>
      <c r="Z369" s="72">
        <f t="shared" si="55"/>
        <v>3900</v>
      </c>
      <c r="AA369" s="72">
        <f t="shared" si="55"/>
        <v>6450.32</v>
      </c>
      <c r="AB369" s="72">
        <f t="shared" si="55"/>
        <v>450000</v>
      </c>
      <c r="AC369" s="72">
        <f t="shared" si="55"/>
        <v>0</v>
      </c>
      <c r="AD369" s="72">
        <f t="shared" si="55"/>
        <v>0</v>
      </c>
      <c r="AE369" s="72">
        <f t="shared" si="55"/>
        <v>0</v>
      </c>
      <c r="AF369" s="72">
        <f t="shared" si="55"/>
        <v>0</v>
      </c>
      <c r="AG369" s="72">
        <f t="shared" si="55"/>
        <v>0</v>
      </c>
      <c r="AH369" s="72">
        <f t="shared" si="55"/>
        <v>0</v>
      </c>
      <c r="AI369" s="72">
        <f t="shared" si="55"/>
        <v>0</v>
      </c>
      <c r="AJ369" s="72">
        <f t="shared" si="55"/>
        <v>0</v>
      </c>
      <c r="AK369" s="72">
        <f t="shared" ref="AK369:BL369" si="56">SUM(AK351:AK368)</f>
        <v>0</v>
      </c>
      <c r="AL369" s="72">
        <f t="shared" si="56"/>
        <v>0</v>
      </c>
      <c r="AM369" s="72">
        <f t="shared" si="56"/>
        <v>0</v>
      </c>
      <c r="AN369" s="72">
        <f t="shared" si="56"/>
        <v>0</v>
      </c>
      <c r="AO369" s="72">
        <f t="shared" si="56"/>
        <v>0</v>
      </c>
      <c r="AP369" s="72">
        <f t="shared" si="56"/>
        <v>0</v>
      </c>
      <c r="AQ369" s="72">
        <f t="shared" si="56"/>
        <v>0</v>
      </c>
      <c r="AR369" s="72">
        <f t="shared" si="56"/>
        <v>0</v>
      </c>
      <c r="AS369" s="72">
        <f t="shared" si="56"/>
        <v>0</v>
      </c>
      <c r="AT369" s="72">
        <f t="shared" si="56"/>
        <v>0</v>
      </c>
      <c r="AU369" s="72">
        <f t="shared" si="56"/>
        <v>0</v>
      </c>
      <c r="AV369" s="72">
        <f t="shared" si="56"/>
        <v>0</v>
      </c>
      <c r="AW369" s="72">
        <f t="shared" si="56"/>
        <v>0</v>
      </c>
      <c r="AX369" s="72">
        <f t="shared" si="56"/>
        <v>0</v>
      </c>
      <c r="AY369" s="72">
        <f t="shared" si="56"/>
        <v>0</v>
      </c>
      <c r="AZ369" s="72">
        <f t="shared" si="56"/>
        <v>0</v>
      </c>
      <c r="BA369" s="72">
        <f t="shared" si="56"/>
        <v>0</v>
      </c>
      <c r="BB369" s="72">
        <f t="shared" si="56"/>
        <v>0</v>
      </c>
      <c r="BC369" s="72">
        <f t="shared" si="56"/>
        <v>0</v>
      </c>
      <c r="BD369" s="72">
        <f t="shared" si="56"/>
        <v>0</v>
      </c>
      <c r="BE369" s="72">
        <f t="shared" si="56"/>
        <v>0</v>
      </c>
      <c r="BF369" s="72">
        <f t="shared" si="56"/>
        <v>0</v>
      </c>
      <c r="BG369" s="72">
        <f t="shared" si="56"/>
        <v>0</v>
      </c>
      <c r="BH369" s="72">
        <f t="shared" si="56"/>
        <v>0</v>
      </c>
      <c r="BI369" s="72">
        <f t="shared" si="56"/>
        <v>49</v>
      </c>
      <c r="BJ369" s="72">
        <f t="shared" si="56"/>
        <v>351144</v>
      </c>
      <c r="BK369" s="72">
        <f t="shared" si="56"/>
        <v>0</v>
      </c>
      <c r="BL369" s="72">
        <f t="shared" si="56"/>
        <v>0</v>
      </c>
      <c r="BM369" s="17">
        <v>0</v>
      </c>
      <c r="BN369" s="17">
        <v>0</v>
      </c>
      <c r="BO369" s="72">
        <f>SUM(BO351:BO368)</f>
        <v>0</v>
      </c>
      <c r="BP369" s="72">
        <f t="shared" ref="BP369:CX369" si="57">SUM(BP351:BP368)</f>
        <v>0</v>
      </c>
      <c r="BQ369" s="72">
        <f t="shared" si="57"/>
        <v>0</v>
      </c>
      <c r="BR369" s="72">
        <f t="shared" si="57"/>
        <v>0</v>
      </c>
      <c r="BS369" s="72">
        <f t="shared" si="57"/>
        <v>0</v>
      </c>
      <c r="BT369" s="72">
        <f t="shared" si="57"/>
        <v>0</v>
      </c>
      <c r="BU369" s="72">
        <f t="shared" si="57"/>
        <v>0</v>
      </c>
      <c r="BV369" s="72">
        <f t="shared" si="57"/>
        <v>0</v>
      </c>
      <c r="BW369" s="72">
        <f t="shared" si="57"/>
        <v>0</v>
      </c>
      <c r="BX369" s="72">
        <f t="shared" si="57"/>
        <v>0</v>
      </c>
      <c r="BY369" s="72">
        <f t="shared" si="57"/>
        <v>0</v>
      </c>
      <c r="BZ369" s="72">
        <f t="shared" si="57"/>
        <v>0</v>
      </c>
      <c r="CA369" s="72">
        <f t="shared" si="57"/>
        <v>0</v>
      </c>
      <c r="CB369" s="72">
        <f t="shared" si="57"/>
        <v>0</v>
      </c>
      <c r="CC369" s="72">
        <f t="shared" si="57"/>
        <v>0</v>
      </c>
      <c r="CD369" s="72">
        <f t="shared" si="57"/>
        <v>0</v>
      </c>
      <c r="CE369" s="72">
        <f t="shared" si="57"/>
        <v>0</v>
      </c>
      <c r="CF369" s="72">
        <f t="shared" si="57"/>
        <v>0</v>
      </c>
      <c r="CG369" s="72">
        <f t="shared" si="57"/>
        <v>0</v>
      </c>
      <c r="CH369" s="72">
        <f t="shared" si="57"/>
        <v>0</v>
      </c>
      <c r="CI369" s="72">
        <f t="shared" si="57"/>
        <v>0</v>
      </c>
      <c r="CJ369" s="72">
        <f t="shared" si="57"/>
        <v>0</v>
      </c>
      <c r="CK369" s="72">
        <f t="shared" si="57"/>
        <v>0</v>
      </c>
      <c r="CL369" s="72">
        <f t="shared" si="57"/>
        <v>0</v>
      </c>
      <c r="CM369" s="72">
        <f t="shared" si="57"/>
        <v>0</v>
      </c>
      <c r="CN369" s="72">
        <f t="shared" si="57"/>
        <v>0</v>
      </c>
      <c r="CO369" s="72">
        <f t="shared" si="57"/>
        <v>0</v>
      </c>
      <c r="CP369" s="72">
        <f t="shared" si="57"/>
        <v>0</v>
      </c>
      <c r="CQ369" s="72">
        <f t="shared" si="57"/>
        <v>0</v>
      </c>
      <c r="CR369" s="72">
        <f t="shared" si="57"/>
        <v>0</v>
      </c>
      <c r="CS369" s="72">
        <f t="shared" si="57"/>
        <v>0</v>
      </c>
      <c r="CT369" s="72">
        <f t="shared" si="57"/>
        <v>0</v>
      </c>
      <c r="CU369" s="72">
        <f t="shared" si="57"/>
        <v>0</v>
      </c>
      <c r="CV369" s="72">
        <f t="shared" si="57"/>
        <v>0</v>
      </c>
      <c r="CW369" s="72">
        <f t="shared" si="57"/>
        <v>0</v>
      </c>
      <c r="CX369" s="72">
        <f t="shared" si="57"/>
        <v>0</v>
      </c>
      <c r="CY369" s="72"/>
      <c r="CZ369" s="72"/>
      <c r="DA369" s="72"/>
      <c r="DB369" s="72"/>
      <c r="DC369" s="72"/>
      <c r="DD369" s="72"/>
      <c r="DE369" s="72"/>
      <c r="DF369" s="72"/>
      <c r="DG369" s="72"/>
      <c r="DH369" s="72"/>
      <c r="DI369" s="72"/>
      <c r="DJ369" s="72"/>
      <c r="DK369" s="72"/>
      <c r="DL369" s="72"/>
      <c r="DM369" s="72"/>
      <c r="DN369" s="72"/>
      <c r="DO369" s="72"/>
      <c r="DP369" s="72"/>
      <c r="DQ369" s="72"/>
      <c r="DR369" s="72"/>
      <c r="DS369" s="72"/>
      <c r="DT369" s="72"/>
      <c r="DU369" s="72"/>
      <c r="DV369" s="72"/>
      <c r="DW369" s="72"/>
      <c r="DX369" s="72"/>
      <c r="DY369" s="72"/>
    </row>
    <row r="370" spans="2:129">
      <c r="B370" s="21" t="s">
        <v>72</v>
      </c>
      <c r="C370" s="15" t="s">
        <v>272</v>
      </c>
      <c r="D370" s="16"/>
      <c r="F370" s="90"/>
      <c r="H370" s="6"/>
      <c r="I370" s="105">
        <v>23.332999999999998</v>
      </c>
      <c r="J370" s="106">
        <v>700000</v>
      </c>
      <c r="K370" s="35">
        <v>1000</v>
      </c>
      <c r="L370" s="34">
        <v>40000</v>
      </c>
      <c r="M370" s="57"/>
      <c r="N370" s="57"/>
      <c r="P370" s="6"/>
      <c r="R370" s="6"/>
      <c r="T370" s="6"/>
      <c r="U370" s="6"/>
      <c r="V370" s="6"/>
      <c r="X370" s="6"/>
      <c r="Z370" s="6"/>
      <c r="AA370" s="6"/>
      <c r="AB370" s="6"/>
      <c r="AC370" s="6"/>
      <c r="AD370" s="6"/>
      <c r="AF370" s="6"/>
      <c r="AH370" s="6"/>
      <c r="AI370" s="6"/>
      <c r="AJ370" s="6"/>
      <c r="AL370" s="6"/>
      <c r="AN370" s="6"/>
      <c r="AO370" s="6"/>
      <c r="AP370" s="6"/>
      <c r="AR370" s="6"/>
      <c r="AT370" s="6"/>
      <c r="AV370" s="6"/>
      <c r="AX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L370" s="17"/>
      <c r="BM370" s="17">
        <v>0</v>
      </c>
      <c r="BN370" s="17">
        <v>0</v>
      </c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</row>
    <row r="371" spans="2:129">
      <c r="B371" s="21" t="s">
        <v>72</v>
      </c>
      <c r="C371" s="15" t="s">
        <v>272</v>
      </c>
      <c r="D371" s="16"/>
      <c r="F371" s="90"/>
      <c r="H371" s="6"/>
      <c r="I371" s="35">
        <v>2000</v>
      </c>
      <c r="J371" s="34">
        <v>148000</v>
      </c>
      <c r="K371" s="6">
        <v>250</v>
      </c>
      <c r="L371" s="35">
        <v>10000</v>
      </c>
      <c r="M371" s="57"/>
      <c r="N371" s="57"/>
      <c r="P371" s="6"/>
      <c r="R371" s="6"/>
      <c r="T371" s="6"/>
      <c r="U371" s="6"/>
      <c r="V371" s="6"/>
      <c r="X371" s="6"/>
      <c r="Z371" s="6"/>
      <c r="AA371" s="6"/>
      <c r="AB371" s="6"/>
      <c r="AC371" s="6"/>
      <c r="AD371" s="6"/>
      <c r="AF371" s="6"/>
      <c r="AH371" s="6"/>
      <c r="AI371" s="6"/>
      <c r="AJ371" s="6"/>
      <c r="AL371" s="6"/>
      <c r="AN371" s="6"/>
      <c r="AO371" s="6"/>
      <c r="AP371" s="6"/>
      <c r="AR371" s="6"/>
      <c r="AT371" s="6"/>
      <c r="AV371" s="6"/>
      <c r="AX371" s="6"/>
      <c r="AZ371" s="6"/>
      <c r="BA371" s="6"/>
      <c r="BB371" s="6"/>
      <c r="BC371" s="6"/>
      <c r="BD371" s="6"/>
      <c r="BE371" s="6"/>
      <c r="BF371" s="6"/>
      <c r="BG371" s="6"/>
      <c r="BH371" s="6"/>
      <c r="BI371" s="6"/>
      <c r="BJ371" s="6"/>
      <c r="BL371" s="17"/>
      <c r="BM371" s="17">
        <v>0</v>
      </c>
      <c r="BN371" s="17">
        <v>0</v>
      </c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</row>
    <row r="372" spans="2:129">
      <c r="B372" s="21" t="s">
        <v>72</v>
      </c>
      <c r="C372" s="15" t="s">
        <v>272</v>
      </c>
      <c r="D372" s="16"/>
      <c r="F372" s="90"/>
      <c r="H372" s="6"/>
      <c r="I372" s="35">
        <v>3700</v>
      </c>
      <c r="J372" s="34">
        <v>160000</v>
      </c>
      <c r="K372" s="35">
        <v>1500</v>
      </c>
      <c r="L372" s="34">
        <v>70000</v>
      </c>
      <c r="M372" s="57"/>
      <c r="N372" s="57"/>
      <c r="P372" s="6"/>
      <c r="R372" s="6"/>
      <c r="T372" s="6"/>
      <c r="U372" s="6"/>
      <c r="V372" s="6"/>
      <c r="X372" s="6"/>
      <c r="Z372" s="6"/>
      <c r="AA372" s="6"/>
      <c r="AB372" s="6"/>
      <c r="AC372" s="6"/>
      <c r="AD372" s="6"/>
      <c r="AF372" s="6"/>
      <c r="AH372" s="6"/>
      <c r="AI372" s="6"/>
      <c r="AJ372" s="6"/>
      <c r="AL372" s="6"/>
      <c r="AN372" s="6"/>
      <c r="AO372" s="6"/>
      <c r="AP372" s="6"/>
      <c r="AR372" s="6"/>
      <c r="AT372" s="6"/>
      <c r="AV372" s="6"/>
      <c r="AX372" s="6"/>
      <c r="AZ372" s="6"/>
      <c r="BA372" s="6"/>
      <c r="BB372" s="6"/>
      <c r="BC372" s="6"/>
      <c r="BD372" s="6"/>
      <c r="BE372" s="6"/>
      <c r="BF372" s="6"/>
      <c r="BG372" s="6"/>
      <c r="BH372" s="6"/>
      <c r="BI372" s="6"/>
      <c r="BJ372" s="6"/>
      <c r="BL372" s="17"/>
      <c r="BM372" s="17">
        <v>0</v>
      </c>
      <c r="BN372" s="17">
        <v>0</v>
      </c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</row>
    <row r="373" spans="2:129">
      <c r="B373" s="21" t="s">
        <v>72</v>
      </c>
      <c r="C373" s="15" t="s">
        <v>272</v>
      </c>
      <c r="D373" s="16"/>
      <c r="F373" s="90"/>
      <c r="H373" s="6"/>
      <c r="I373" s="35"/>
      <c r="J373" s="34"/>
      <c r="K373" s="35"/>
      <c r="L373" s="76">
        <v>50161.25</v>
      </c>
      <c r="M373" s="57"/>
      <c r="N373" s="57"/>
      <c r="P373" s="6"/>
      <c r="R373" s="6"/>
      <c r="T373" s="6"/>
      <c r="U373" s="6"/>
      <c r="V373" s="6"/>
      <c r="X373" s="6"/>
      <c r="Z373" s="6"/>
      <c r="AA373" s="6"/>
      <c r="AB373" s="6"/>
      <c r="AC373" s="6"/>
      <c r="AD373" s="6"/>
      <c r="AF373" s="6"/>
      <c r="AH373" s="6"/>
      <c r="AI373" s="6"/>
      <c r="AJ373" s="6"/>
      <c r="AL373" s="6"/>
      <c r="AN373" s="6"/>
      <c r="AO373" s="6"/>
      <c r="AP373" s="6"/>
      <c r="AR373" s="6"/>
      <c r="AT373" s="6"/>
      <c r="AV373" s="6"/>
      <c r="AX373" s="6"/>
      <c r="AZ373" s="6"/>
      <c r="BA373" s="6"/>
      <c r="BB373" s="6"/>
      <c r="BC373" s="6"/>
      <c r="BD373" s="6"/>
      <c r="BE373" s="6"/>
      <c r="BF373" s="6"/>
      <c r="BG373" s="6"/>
      <c r="BH373" s="6"/>
      <c r="BI373" s="6"/>
      <c r="BJ373" s="6"/>
      <c r="BL373" s="17"/>
      <c r="BM373" s="17">
        <v>0</v>
      </c>
      <c r="BN373" s="17">
        <v>0</v>
      </c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</row>
    <row r="374" spans="2:129">
      <c r="B374" s="21" t="s">
        <v>72</v>
      </c>
      <c r="C374" s="15" t="s">
        <v>272</v>
      </c>
      <c r="D374" s="16"/>
      <c r="F374" s="90"/>
      <c r="H374" s="6"/>
      <c r="I374" s="35"/>
      <c r="J374" s="34"/>
      <c r="K374" s="35">
        <v>2224</v>
      </c>
      <c r="L374" s="34">
        <v>111200</v>
      </c>
      <c r="M374" s="57"/>
      <c r="N374" s="57"/>
      <c r="P374" s="6"/>
      <c r="R374" s="6"/>
      <c r="T374" s="6"/>
      <c r="U374" s="6"/>
      <c r="V374" s="6"/>
      <c r="X374" s="6"/>
      <c r="Z374" s="6"/>
      <c r="AA374" s="6"/>
      <c r="AB374" s="6"/>
      <c r="AC374" s="6"/>
      <c r="AD374" s="6"/>
      <c r="AF374" s="6"/>
      <c r="AH374" s="6"/>
      <c r="AI374" s="6"/>
      <c r="AJ374" s="6"/>
      <c r="AL374" s="6"/>
      <c r="AN374" s="6"/>
      <c r="AO374" s="6"/>
      <c r="AP374" s="6"/>
      <c r="AR374" s="6"/>
      <c r="AT374" s="6"/>
      <c r="AV374" s="6"/>
      <c r="AX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L374" s="17"/>
      <c r="BM374" s="17">
        <v>0</v>
      </c>
      <c r="BN374" s="17">
        <v>0</v>
      </c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</row>
    <row r="375" spans="2:129">
      <c r="B375" s="21" t="s">
        <v>72</v>
      </c>
      <c r="C375" s="15" t="s">
        <v>272</v>
      </c>
      <c r="D375" s="16"/>
      <c r="F375" s="90"/>
      <c r="H375" s="6"/>
      <c r="I375" s="35">
        <v>51400</v>
      </c>
      <c r="J375" s="34">
        <v>2070000</v>
      </c>
      <c r="K375" s="35">
        <v>3125</v>
      </c>
      <c r="L375" s="34">
        <v>125000</v>
      </c>
      <c r="M375" s="57"/>
      <c r="N375" s="57"/>
      <c r="P375" s="6"/>
      <c r="R375" s="6"/>
      <c r="T375" s="6"/>
      <c r="U375" s="6"/>
      <c r="V375" s="6"/>
      <c r="X375" s="6"/>
      <c r="Z375" s="6"/>
      <c r="AA375" s="6"/>
      <c r="AB375" s="6"/>
      <c r="AC375" s="6"/>
      <c r="AD375" s="6"/>
      <c r="AF375" s="6"/>
      <c r="AH375" s="6"/>
      <c r="AI375" s="6"/>
      <c r="AJ375" s="6"/>
      <c r="AL375" s="6"/>
      <c r="AN375" s="6"/>
      <c r="AO375" s="6"/>
      <c r="AP375" s="6"/>
      <c r="AR375" s="6"/>
      <c r="AT375" s="6"/>
      <c r="AV375" s="6"/>
      <c r="AX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L375" s="17"/>
      <c r="BM375" s="17">
        <v>0</v>
      </c>
      <c r="BN375" s="17">
        <v>0</v>
      </c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</row>
    <row r="376" spans="2:129">
      <c r="B376" s="21" t="s">
        <v>72</v>
      </c>
      <c r="C376" s="15" t="s">
        <v>272</v>
      </c>
      <c r="D376" s="16"/>
      <c r="F376" s="90"/>
      <c r="H376" s="6"/>
      <c r="I376" s="35"/>
      <c r="J376" s="34"/>
      <c r="K376" s="35">
        <v>1300</v>
      </c>
      <c r="L376" s="34">
        <v>25000</v>
      </c>
      <c r="M376" s="57"/>
      <c r="N376" s="57"/>
      <c r="P376" s="6"/>
      <c r="R376" s="6"/>
      <c r="T376" s="6"/>
      <c r="U376" s="6"/>
      <c r="V376" s="6"/>
      <c r="X376" s="6"/>
      <c r="Z376" s="6"/>
      <c r="AA376" s="6"/>
      <c r="AB376" s="6"/>
      <c r="AC376" s="6"/>
      <c r="AD376" s="6"/>
      <c r="AF376" s="6"/>
      <c r="AH376" s="6"/>
      <c r="AI376" s="6"/>
      <c r="AJ376" s="6"/>
      <c r="AL376" s="6"/>
      <c r="AN376" s="6"/>
      <c r="AO376" s="6"/>
      <c r="AP376" s="6"/>
      <c r="AR376" s="6"/>
      <c r="AT376" s="6"/>
      <c r="AV376" s="6"/>
      <c r="AX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L376" s="17"/>
      <c r="BM376" s="17">
        <v>0</v>
      </c>
      <c r="BN376" s="17">
        <v>0</v>
      </c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</row>
    <row r="377" spans="2:129" s="48" customFormat="1">
      <c r="B377" s="50" t="s">
        <v>395</v>
      </c>
      <c r="C377" s="46"/>
      <c r="D377" s="47"/>
      <c r="E377" s="72">
        <f t="shared" ref="E377:AJ377" si="58">SUM(E370:E376)</f>
        <v>0</v>
      </c>
      <c r="F377" s="72">
        <f t="shared" si="58"/>
        <v>0</v>
      </c>
      <c r="G377" s="72">
        <f t="shared" si="58"/>
        <v>0</v>
      </c>
      <c r="H377" s="72">
        <f t="shared" si="58"/>
        <v>0</v>
      </c>
      <c r="I377" s="72">
        <f t="shared" si="58"/>
        <v>57123.332999999999</v>
      </c>
      <c r="J377" s="72">
        <f t="shared" si="58"/>
        <v>3078000</v>
      </c>
      <c r="K377" s="72">
        <f t="shared" si="58"/>
        <v>9399</v>
      </c>
      <c r="L377" s="72">
        <f t="shared" si="58"/>
        <v>431361.25</v>
      </c>
      <c r="M377" s="72">
        <f t="shared" si="58"/>
        <v>0</v>
      </c>
      <c r="N377" s="72">
        <f t="shared" si="58"/>
        <v>0</v>
      </c>
      <c r="O377" s="72">
        <f t="shared" si="58"/>
        <v>0</v>
      </c>
      <c r="P377" s="72">
        <f t="shared" si="58"/>
        <v>0</v>
      </c>
      <c r="Q377" s="72">
        <f t="shared" si="58"/>
        <v>0</v>
      </c>
      <c r="R377" s="72">
        <f t="shared" si="58"/>
        <v>0</v>
      </c>
      <c r="S377" s="72">
        <f t="shared" si="58"/>
        <v>0</v>
      </c>
      <c r="T377" s="72">
        <f t="shared" si="58"/>
        <v>0</v>
      </c>
      <c r="U377" s="72">
        <f t="shared" si="58"/>
        <v>0</v>
      </c>
      <c r="V377" s="72">
        <f t="shared" si="58"/>
        <v>0</v>
      </c>
      <c r="W377" s="72">
        <f t="shared" si="58"/>
        <v>0</v>
      </c>
      <c r="X377" s="72">
        <f t="shared" si="58"/>
        <v>0</v>
      </c>
      <c r="Y377" s="72">
        <f t="shared" si="58"/>
        <v>0</v>
      </c>
      <c r="Z377" s="72">
        <f t="shared" si="58"/>
        <v>0</v>
      </c>
      <c r="AA377" s="72">
        <f t="shared" si="58"/>
        <v>0</v>
      </c>
      <c r="AB377" s="72">
        <f t="shared" si="58"/>
        <v>0</v>
      </c>
      <c r="AC377" s="72">
        <f t="shared" si="58"/>
        <v>0</v>
      </c>
      <c r="AD377" s="72">
        <f t="shared" si="58"/>
        <v>0</v>
      </c>
      <c r="AE377" s="72">
        <f t="shared" si="58"/>
        <v>0</v>
      </c>
      <c r="AF377" s="72">
        <f t="shared" si="58"/>
        <v>0</v>
      </c>
      <c r="AG377" s="72">
        <f t="shared" si="58"/>
        <v>0</v>
      </c>
      <c r="AH377" s="72">
        <f t="shared" si="58"/>
        <v>0</v>
      </c>
      <c r="AI377" s="72">
        <f t="shared" si="58"/>
        <v>0</v>
      </c>
      <c r="AJ377" s="72">
        <f t="shared" si="58"/>
        <v>0</v>
      </c>
      <c r="AK377" s="72">
        <f t="shared" ref="AK377:BL377" si="59">SUM(AK370:AK376)</f>
        <v>0</v>
      </c>
      <c r="AL377" s="72">
        <f t="shared" si="59"/>
        <v>0</v>
      </c>
      <c r="AM377" s="72">
        <f t="shared" si="59"/>
        <v>0</v>
      </c>
      <c r="AN377" s="72">
        <f t="shared" si="59"/>
        <v>0</v>
      </c>
      <c r="AO377" s="72">
        <f t="shared" si="59"/>
        <v>0</v>
      </c>
      <c r="AP377" s="72">
        <f t="shared" si="59"/>
        <v>0</v>
      </c>
      <c r="AQ377" s="72">
        <f t="shared" si="59"/>
        <v>0</v>
      </c>
      <c r="AR377" s="72">
        <f t="shared" si="59"/>
        <v>0</v>
      </c>
      <c r="AS377" s="72">
        <f t="shared" si="59"/>
        <v>0</v>
      </c>
      <c r="AT377" s="72">
        <f t="shared" si="59"/>
        <v>0</v>
      </c>
      <c r="AU377" s="72">
        <f t="shared" si="59"/>
        <v>0</v>
      </c>
      <c r="AV377" s="72">
        <f t="shared" si="59"/>
        <v>0</v>
      </c>
      <c r="AW377" s="72">
        <f t="shared" si="59"/>
        <v>0</v>
      </c>
      <c r="AX377" s="72">
        <f t="shared" si="59"/>
        <v>0</v>
      </c>
      <c r="AY377" s="72">
        <f t="shared" si="59"/>
        <v>0</v>
      </c>
      <c r="AZ377" s="72">
        <f t="shared" si="59"/>
        <v>0</v>
      </c>
      <c r="BA377" s="72">
        <f t="shared" si="59"/>
        <v>0</v>
      </c>
      <c r="BB377" s="72">
        <f t="shared" si="59"/>
        <v>0</v>
      </c>
      <c r="BC377" s="72">
        <f t="shared" si="59"/>
        <v>0</v>
      </c>
      <c r="BD377" s="72">
        <f t="shared" si="59"/>
        <v>0</v>
      </c>
      <c r="BE377" s="72">
        <f t="shared" si="59"/>
        <v>0</v>
      </c>
      <c r="BF377" s="72">
        <f t="shared" si="59"/>
        <v>0</v>
      </c>
      <c r="BG377" s="72">
        <f t="shared" si="59"/>
        <v>0</v>
      </c>
      <c r="BH377" s="72">
        <f t="shared" si="59"/>
        <v>0</v>
      </c>
      <c r="BI377" s="72">
        <f t="shared" si="59"/>
        <v>0</v>
      </c>
      <c r="BJ377" s="72">
        <f t="shared" si="59"/>
        <v>0</v>
      </c>
      <c r="BK377" s="72">
        <f t="shared" si="59"/>
        <v>0</v>
      </c>
      <c r="BL377" s="72">
        <f t="shared" si="59"/>
        <v>0</v>
      </c>
      <c r="BM377" s="17">
        <v>0</v>
      </c>
      <c r="BN377" s="17">
        <v>0</v>
      </c>
      <c r="BO377" s="72">
        <f>SUM(BO370:BO376)</f>
        <v>0</v>
      </c>
      <c r="BP377" s="72">
        <f t="shared" ref="BP377:CX377" si="60">SUM(BP370:BP376)</f>
        <v>0</v>
      </c>
      <c r="BQ377" s="72">
        <f t="shared" si="60"/>
        <v>0</v>
      </c>
      <c r="BR377" s="72">
        <f t="shared" si="60"/>
        <v>0</v>
      </c>
      <c r="BS377" s="72">
        <f t="shared" si="60"/>
        <v>0</v>
      </c>
      <c r="BT377" s="72">
        <f t="shared" si="60"/>
        <v>0</v>
      </c>
      <c r="BU377" s="72">
        <f t="shared" si="60"/>
        <v>0</v>
      </c>
      <c r="BV377" s="72">
        <f t="shared" si="60"/>
        <v>0</v>
      </c>
      <c r="BW377" s="72">
        <f t="shared" si="60"/>
        <v>0</v>
      </c>
      <c r="BX377" s="72">
        <f t="shared" si="60"/>
        <v>0</v>
      </c>
      <c r="BY377" s="72">
        <f t="shared" si="60"/>
        <v>0</v>
      </c>
      <c r="BZ377" s="72">
        <f t="shared" si="60"/>
        <v>0</v>
      </c>
      <c r="CA377" s="72">
        <f t="shared" si="60"/>
        <v>0</v>
      </c>
      <c r="CB377" s="72">
        <f t="shared" si="60"/>
        <v>0</v>
      </c>
      <c r="CC377" s="72">
        <f t="shared" si="60"/>
        <v>0</v>
      </c>
      <c r="CD377" s="72">
        <f t="shared" si="60"/>
        <v>0</v>
      </c>
      <c r="CE377" s="72">
        <f t="shared" si="60"/>
        <v>0</v>
      </c>
      <c r="CF377" s="72">
        <f t="shared" si="60"/>
        <v>0</v>
      </c>
      <c r="CG377" s="72">
        <f t="shared" si="60"/>
        <v>0</v>
      </c>
      <c r="CH377" s="72">
        <f t="shared" si="60"/>
        <v>0</v>
      </c>
      <c r="CI377" s="72">
        <f t="shared" si="60"/>
        <v>0</v>
      </c>
      <c r="CJ377" s="72">
        <f t="shared" si="60"/>
        <v>0</v>
      </c>
      <c r="CK377" s="72">
        <f t="shared" si="60"/>
        <v>0</v>
      </c>
      <c r="CL377" s="72">
        <f t="shared" si="60"/>
        <v>0</v>
      </c>
      <c r="CM377" s="72">
        <f t="shared" si="60"/>
        <v>0</v>
      </c>
      <c r="CN377" s="72">
        <f t="shared" si="60"/>
        <v>0</v>
      </c>
      <c r="CO377" s="72">
        <f t="shared" si="60"/>
        <v>0</v>
      </c>
      <c r="CP377" s="72">
        <f t="shared" si="60"/>
        <v>0</v>
      </c>
      <c r="CQ377" s="72">
        <f t="shared" si="60"/>
        <v>0</v>
      </c>
      <c r="CR377" s="72">
        <f t="shared" si="60"/>
        <v>0</v>
      </c>
      <c r="CS377" s="72">
        <f t="shared" si="60"/>
        <v>0</v>
      </c>
      <c r="CT377" s="72">
        <f t="shared" si="60"/>
        <v>0</v>
      </c>
      <c r="CU377" s="72">
        <f t="shared" si="60"/>
        <v>0</v>
      </c>
      <c r="CV377" s="72">
        <f t="shared" si="60"/>
        <v>0</v>
      </c>
      <c r="CW377" s="72">
        <f t="shared" si="60"/>
        <v>0</v>
      </c>
      <c r="CX377" s="72">
        <f t="shared" si="60"/>
        <v>0</v>
      </c>
      <c r="CY377" s="72"/>
      <c r="CZ377" s="72"/>
      <c r="DA377" s="72"/>
      <c r="DB377" s="72"/>
      <c r="DC377" s="72"/>
      <c r="DD377" s="72"/>
      <c r="DE377" s="72"/>
      <c r="DF377" s="72"/>
      <c r="DG377" s="72"/>
      <c r="DH377" s="72"/>
      <c r="DI377" s="72"/>
      <c r="DJ377" s="72"/>
      <c r="DK377" s="72"/>
      <c r="DL377" s="72"/>
      <c r="DM377" s="72"/>
      <c r="DN377" s="72"/>
      <c r="DO377" s="72"/>
      <c r="DP377" s="72"/>
      <c r="DQ377" s="72"/>
      <c r="DR377" s="72"/>
      <c r="DS377" s="72"/>
      <c r="DT377" s="72"/>
      <c r="DU377" s="72"/>
      <c r="DV377" s="72"/>
      <c r="DW377" s="72"/>
      <c r="DX377" s="72"/>
      <c r="DY377" s="72"/>
    </row>
    <row r="378" spans="2:129" ht="18.5">
      <c r="B378" s="21" t="s">
        <v>72</v>
      </c>
      <c r="C378" s="15" t="s">
        <v>273</v>
      </c>
      <c r="D378" s="16"/>
      <c r="F378" s="90"/>
      <c r="G378" s="107">
        <v>120</v>
      </c>
      <c r="H378" s="108">
        <v>18000</v>
      </c>
      <c r="I378" s="35">
        <v>16666.669999999998</v>
      </c>
      <c r="J378" s="34">
        <v>500000</v>
      </c>
      <c r="K378" s="35">
        <v>1500</v>
      </c>
      <c r="L378" s="34">
        <v>60000</v>
      </c>
      <c r="M378" s="57"/>
      <c r="N378" s="57"/>
      <c r="P378" s="6"/>
      <c r="R378" s="6"/>
      <c r="T378" s="6"/>
      <c r="U378" s="6">
        <v>56014.14</v>
      </c>
      <c r="V378" s="6">
        <v>19604948.5</v>
      </c>
      <c r="X378" s="6"/>
      <c r="Z378" s="6"/>
      <c r="AA378" s="6"/>
      <c r="AB378" s="6"/>
      <c r="AC378" s="6"/>
      <c r="AD378" s="6"/>
      <c r="AF378" s="6"/>
      <c r="AH378" s="6"/>
      <c r="AI378" s="6"/>
      <c r="AJ378" s="6"/>
      <c r="AL378" s="6"/>
      <c r="AN378" s="6"/>
      <c r="AO378" s="6"/>
      <c r="AP378" s="6"/>
      <c r="AR378" s="6"/>
      <c r="AT378" s="6"/>
      <c r="AV378" s="6"/>
      <c r="AX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L378" s="17"/>
      <c r="BM378" s="17">
        <v>822</v>
      </c>
      <c r="BN378" s="17">
        <v>437000</v>
      </c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</row>
    <row r="379" spans="2:129">
      <c r="B379" s="21" t="s">
        <v>72</v>
      </c>
      <c r="C379" s="15" t="s">
        <v>273</v>
      </c>
      <c r="D379" s="16"/>
      <c r="E379" s="6">
        <v>2920.6750000000002</v>
      </c>
      <c r="F379" s="90">
        <v>468135</v>
      </c>
      <c r="H379" s="6"/>
      <c r="I379" s="35">
        <v>625</v>
      </c>
      <c r="J379" s="34">
        <v>100500</v>
      </c>
      <c r="K379" s="35">
        <v>1500</v>
      </c>
      <c r="L379" s="34">
        <v>80000</v>
      </c>
      <c r="M379" s="57"/>
      <c r="N379" s="57"/>
      <c r="O379" s="6">
        <v>7439.6541299999999</v>
      </c>
      <c r="P379" s="6">
        <v>557974.06000000006</v>
      </c>
      <c r="R379" s="6"/>
      <c r="T379" s="6"/>
      <c r="U379" s="6"/>
      <c r="V379" s="6"/>
      <c r="X379" s="6"/>
      <c r="Z379" s="6"/>
      <c r="AA379" s="6">
        <v>160</v>
      </c>
      <c r="AB379" s="6">
        <v>16000</v>
      </c>
      <c r="AC379" s="6"/>
      <c r="AD379" s="6"/>
      <c r="AF379" s="6"/>
      <c r="AH379" s="6"/>
      <c r="AI379" s="6"/>
      <c r="AJ379" s="6"/>
      <c r="AL379" s="6"/>
      <c r="AN379" s="6"/>
      <c r="AO379" s="6"/>
      <c r="AP379" s="6"/>
      <c r="AQ379" s="6">
        <v>11315</v>
      </c>
      <c r="AR379" s="6">
        <v>1697250</v>
      </c>
      <c r="AT379" s="6"/>
      <c r="AV379" s="6"/>
      <c r="AX379" s="6"/>
      <c r="AY379" s="6">
        <v>7113.75</v>
      </c>
      <c r="AZ379" s="6">
        <v>1422750</v>
      </c>
      <c r="BA379" s="6"/>
      <c r="BB379" s="6"/>
      <c r="BC379" s="6"/>
      <c r="BD379" s="6"/>
      <c r="BE379" s="6"/>
      <c r="BF379" s="6"/>
      <c r="BG379" s="6"/>
      <c r="BH379" s="6"/>
      <c r="BI379" s="6"/>
      <c r="BJ379" s="6"/>
      <c r="BL379" s="17"/>
      <c r="BM379" s="17">
        <v>0</v>
      </c>
      <c r="BN379" s="17">
        <v>0</v>
      </c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</row>
    <row r="380" spans="2:129" s="48" customFormat="1">
      <c r="B380" s="50" t="s">
        <v>396</v>
      </c>
      <c r="C380" s="46"/>
      <c r="D380" s="47"/>
      <c r="E380" s="72">
        <f t="shared" ref="E380:AJ380" si="61">SUM(E378:E379)</f>
        <v>2920.6750000000002</v>
      </c>
      <c r="F380" s="72">
        <f t="shared" si="61"/>
        <v>468135</v>
      </c>
      <c r="G380" s="72">
        <f t="shared" si="61"/>
        <v>120</v>
      </c>
      <c r="H380" s="72">
        <f t="shared" si="61"/>
        <v>18000</v>
      </c>
      <c r="I380" s="72">
        <f t="shared" si="61"/>
        <v>17291.669999999998</v>
      </c>
      <c r="J380" s="72">
        <f t="shared" si="61"/>
        <v>600500</v>
      </c>
      <c r="K380" s="72">
        <f t="shared" si="61"/>
        <v>3000</v>
      </c>
      <c r="L380" s="72">
        <f t="shared" si="61"/>
        <v>140000</v>
      </c>
      <c r="M380" s="72">
        <f t="shared" si="61"/>
        <v>0</v>
      </c>
      <c r="N380" s="72">
        <f t="shared" si="61"/>
        <v>0</v>
      </c>
      <c r="O380" s="72">
        <f t="shared" si="61"/>
        <v>7439.6541299999999</v>
      </c>
      <c r="P380" s="72">
        <f t="shared" si="61"/>
        <v>557974.06000000006</v>
      </c>
      <c r="Q380" s="72">
        <f t="shared" si="61"/>
        <v>0</v>
      </c>
      <c r="R380" s="72">
        <f t="shared" si="61"/>
        <v>0</v>
      </c>
      <c r="S380" s="72">
        <f t="shared" si="61"/>
        <v>0</v>
      </c>
      <c r="T380" s="72">
        <f t="shared" si="61"/>
        <v>0</v>
      </c>
      <c r="U380" s="72">
        <f t="shared" si="61"/>
        <v>56014.14</v>
      </c>
      <c r="V380" s="72">
        <f t="shared" si="61"/>
        <v>19604948.5</v>
      </c>
      <c r="W380" s="72">
        <f t="shared" si="61"/>
        <v>0</v>
      </c>
      <c r="X380" s="72">
        <f t="shared" si="61"/>
        <v>0</v>
      </c>
      <c r="Y380" s="72">
        <f t="shared" si="61"/>
        <v>0</v>
      </c>
      <c r="Z380" s="72">
        <f t="shared" si="61"/>
        <v>0</v>
      </c>
      <c r="AA380" s="72">
        <f t="shared" si="61"/>
        <v>160</v>
      </c>
      <c r="AB380" s="72">
        <f t="shared" si="61"/>
        <v>16000</v>
      </c>
      <c r="AC380" s="72">
        <f t="shared" si="61"/>
        <v>0</v>
      </c>
      <c r="AD380" s="72">
        <f t="shared" si="61"/>
        <v>0</v>
      </c>
      <c r="AE380" s="72">
        <f t="shared" si="61"/>
        <v>0</v>
      </c>
      <c r="AF380" s="72">
        <f t="shared" si="61"/>
        <v>0</v>
      </c>
      <c r="AG380" s="72">
        <f t="shared" si="61"/>
        <v>0</v>
      </c>
      <c r="AH380" s="72">
        <f t="shared" si="61"/>
        <v>0</v>
      </c>
      <c r="AI380" s="72">
        <f t="shared" si="61"/>
        <v>0</v>
      </c>
      <c r="AJ380" s="72">
        <f t="shared" si="61"/>
        <v>0</v>
      </c>
      <c r="AK380" s="72">
        <f t="shared" ref="AK380:BL380" si="62">SUM(AK378:AK379)</f>
        <v>0</v>
      </c>
      <c r="AL380" s="72">
        <f t="shared" si="62"/>
        <v>0</v>
      </c>
      <c r="AM380" s="72">
        <f t="shared" si="62"/>
        <v>0</v>
      </c>
      <c r="AN380" s="72">
        <f t="shared" si="62"/>
        <v>0</v>
      </c>
      <c r="AO380" s="72">
        <f t="shared" si="62"/>
        <v>0</v>
      </c>
      <c r="AP380" s="72">
        <f t="shared" si="62"/>
        <v>0</v>
      </c>
      <c r="AQ380" s="72">
        <f t="shared" si="62"/>
        <v>11315</v>
      </c>
      <c r="AR380" s="72">
        <f t="shared" si="62"/>
        <v>1697250</v>
      </c>
      <c r="AS380" s="72">
        <f t="shared" si="62"/>
        <v>0</v>
      </c>
      <c r="AT380" s="72">
        <f t="shared" si="62"/>
        <v>0</v>
      </c>
      <c r="AU380" s="72">
        <f t="shared" si="62"/>
        <v>0</v>
      </c>
      <c r="AV380" s="72">
        <f t="shared" si="62"/>
        <v>0</v>
      </c>
      <c r="AW380" s="72">
        <f t="shared" si="62"/>
        <v>0</v>
      </c>
      <c r="AX380" s="72">
        <f t="shared" si="62"/>
        <v>0</v>
      </c>
      <c r="AY380" s="72">
        <f t="shared" si="62"/>
        <v>7113.75</v>
      </c>
      <c r="AZ380" s="72">
        <f t="shared" si="62"/>
        <v>1422750</v>
      </c>
      <c r="BA380" s="72">
        <f t="shared" si="62"/>
        <v>0</v>
      </c>
      <c r="BB380" s="72">
        <f t="shared" si="62"/>
        <v>0</v>
      </c>
      <c r="BC380" s="72">
        <f t="shared" si="62"/>
        <v>0</v>
      </c>
      <c r="BD380" s="72">
        <f t="shared" si="62"/>
        <v>0</v>
      </c>
      <c r="BE380" s="72">
        <f t="shared" si="62"/>
        <v>0</v>
      </c>
      <c r="BF380" s="72">
        <f t="shared" si="62"/>
        <v>0</v>
      </c>
      <c r="BG380" s="72">
        <f t="shared" si="62"/>
        <v>0</v>
      </c>
      <c r="BH380" s="72">
        <f t="shared" si="62"/>
        <v>0</v>
      </c>
      <c r="BI380" s="72">
        <f t="shared" si="62"/>
        <v>0</v>
      </c>
      <c r="BJ380" s="72">
        <f t="shared" si="62"/>
        <v>0</v>
      </c>
      <c r="BK380" s="72">
        <f t="shared" si="62"/>
        <v>0</v>
      </c>
      <c r="BL380" s="72">
        <f t="shared" si="62"/>
        <v>0</v>
      </c>
      <c r="BM380" s="17">
        <v>822</v>
      </c>
      <c r="BN380" s="17">
        <v>437000</v>
      </c>
      <c r="BO380" s="72">
        <f>SUM(BO378:BO379)</f>
        <v>0</v>
      </c>
      <c r="BP380" s="72">
        <f>SUM(BP378:BP379)</f>
        <v>0</v>
      </c>
      <c r="BQ380" s="72">
        <f t="shared" ref="BQ380:CW380" si="63">SUM(BQ378:BQ379)</f>
        <v>0</v>
      </c>
      <c r="BR380" s="72">
        <f t="shared" si="63"/>
        <v>0</v>
      </c>
      <c r="BS380" s="72">
        <f t="shared" si="63"/>
        <v>0</v>
      </c>
      <c r="BT380" s="72">
        <f t="shared" si="63"/>
        <v>0</v>
      </c>
      <c r="BU380" s="72">
        <f t="shared" si="63"/>
        <v>0</v>
      </c>
      <c r="BV380" s="72">
        <f t="shared" si="63"/>
        <v>0</v>
      </c>
      <c r="BW380" s="72">
        <f t="shared" si="63"/>
        <v>0</v>
      </c>
      <c r="BX380" s="72">
        <f t="shared" si="63"/>
        <v>0</v>
      </c>
      <c r="BY380" s="72">
        <f t="shared" si="63"/>
        <v>0</v>
      </c>
      <c r="BZ380" s="72">
        <f t="shared" si="63"/>
        <v>0</v>
      </c>
      <c r="CA380" s="72">
        <f t="shared" si="63"/>
        <v>0</v>
      </c>
      <c r="CB380" s="72">
        <f t="shared" si="63"/>
        <v>0</v>
      </c>
      <c r="CC380" s="72">
        <f t="shared" si="63"/>
        <v>0</v>
      </c>
      <c r="CD380" s="72">
        <f t="shared" si="63"/>
        <v>0</v>
      </c>
      <c r="CE380" s="72">
        <f t="shared" si="63"/>
        <v>0</v>
      </c>
      <c r="CF380" s="72">
        <f t="shared" si="63"/>
        <v>0</v>
      </c>
      <c r="CG380" s="72">
        <f t="shared" si="63"/>
        <v>0</v>
      </c>
      <c r="CH380" s="72">
        <f t="shared" si="63"/>
        <v>0</v>
      </c>
      <c r="CI380" s="72">
        <f t="shared" si="63"/>
        <v>0</v>
      </c>
      <c r="CJ380" s="72">
        <f t="shared" si="63"/>
        <v>0</v>
      </c>
      <c r="CK380" s="72">
        <f t="shared" si="63"/>
        <v>0</v>
      </c>
      <c r="CL380" s="72">
        <f t="shared" si="63"/>
        <v>0</v>
      </c>
      <c r="CM380" s="72">
        <f t="shared" si="63"/>
        <v>0</v>
      </c>
      <c r="CN380" s="72">
        <f t="shared" si="63"/>
        <v>0</v>
      </c>
      <c r="CO380" s="72">
        <f t="shared" si="63"/>
        <v>0</v>
      </c>
      <c r="CP380" s="72">
        <f t="shared" si="63"/>
        <v>0</v>
      </c>
      <c r="CQ380" s="72">
        <f t="shared" si="63"/>
        <v>0</v>
      </c>
      <c r="CR380" s="72">
        <f t="shared" si="63"/>
        <v>0</v>
      </c>
      <c r="CS380" s="72">
        <f t="shared" si="63"/>
        <v>0</v>
      </c>
      <c r="CT380" s="72">
        <f t="shared" si="63"/>
        <v>0</v>
      </c>
      <c r="CU380" s="72">
        <f t="shared" si="63"/>
        <v>0</v>
      </c>
      <c r="CV380" s="72">
        <f t="shared" si="63"/>
        <v>0</v>
      </c>
      <c r="CW380" s="72">
        <f t="shared" si="63"/>
        <v>0</v>
      </c>
      <c r="CX380" s="72"/>
      <c r="CY380" s="72"/>
      <c r="CZ380" s="72"/>
      <c r="DA380" s="72"/>
      <c r="DB380" s="72"/>
      <c r="DC380" s="72"/>
      <c r="DD380" s="72"/>
      <c r="DE380" s="72"/>
      <c r="DF380" s="72"/>
      <c r="DG380" s="72"/>
      <c r="DH380" s="72"/>
      <c r="DI380" s="72"/>
      <c r="DJ380" s="72"/>
      <c r="DK380" s="72"/>
      <c r="DL380" s="72"/>
      <c r="DM380" s="72"/>
      <c r="DN380" s="72"/>
      <c r="DO380" s="72"/>
      <c r="DP380" s="72"/>
      <c r="DQ380" s="72"/>
      <c r="DR380" s="72"/>
      <c r="DS380" s="72"/>
      <c r="DT380" s="72"/>
      <c r="DU380" s="72"/>
      <c r="DV380" s="72"/>
      <c r="DW380" s="72"/>
      <c r="DX380" s="72"/>
      <c r="DY380" s="72"/>
    </row>
    <row r="381" spans="2:129">
      <c r="B381" s="21" t="s">
        <v>72</v>
      </c>
      <c r="C381" s="15" t="s">
        <v>275</v>
      </c>
      <c r="D381" s="16"/>
      <c r="E381" s="6">
        <v>150</v>
      </c>
      <c r="F381" s="90">
        <v>30000</v>
      </c>
      <c r="H381" s="6"/>
      <c r="I381" s="35"/>
      <c r="J381" s="34"/>
      <c r="K381" s="109">
        <f>SUM(K371:K379)</f>
        <v>20798</v>
      </c>
      <c r="L381" s="109">
        <f>SUM(L371:L379)</f>
        <v>962722.5</v>
      </c>
      <c r="M381" s="57"/>
      <c r="N381" s="57"/>
      <c r="P381" s="6"/>
      <c r="R381" s="6"/>
      <c r="T381" s="6"/>
      <c r="U381" s="6"/>
      <c r="V381" s="6"/>
      <c r="X381" s="6"/>
      <c r="Z381" s="6"/>
      <c r="AA381" s="6"/>
      <c r="AB381" s="6"/>
      <c r="AC381" s="6"/>
      <c r="AD381" s="6"/>
      <c r="AF381" s="6"/>
      <c r="AH381" s="6"/>
      <c r="AI381" s="6"/>
      <c r="AJ381" s="6"/>
      <c r="AL381" s="6"/>
      <c r="AN381" s="6"/>
      <c r="AO381" s="6"/>
      <c r="AP381" s="6"/>
      <c r="AQ381" s="6">
        <v>11315</v>
      </c>
      <c r="AR381" s="6">
        <v>1697250</v>
      </c>
      <c r="AT381" s="6"/>
      <c r="AV381" s="6"/>
      <c r="AX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L381" s="17"/>
      <c r="BM381" s="17">
        <v>0</v>
      </c>
      <c r="BN381" s="17">
        <v>0</v>
      </c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</row>
    <row r="382" spans="2:129">
      <c r="B382" s="21" t="s">
        <v>72</v>
      </c>
      <c r="C382" s="15" t="s">
        <v>275</v>
      </c>
      <c r="D382" s="16"/>
      <c r="E382" s="6">
        <v>2500</v>
      </c>
      <c r="F382" s="90">
        <v>200000</v>
      </c>
      <c r="H382" s="6"/>
      <c r="I382" s="35"/>
      <c r="J382" s="34"/>
      <c r="K382" s="35"/>
      <c r="L382" s="34"/>
      <c r="M382" s="57"/>
      <c r="N382" s="57"/>
      <c r="P382" s="6"/>
      <c r="Q382" s="6">
        <v>37170</v>
      </c>
      <c r="R382" s="6">
        <v>929250</v>
      </c>
      <c r="T382" s="6"/>
      <c r="U382" s="6"/>
      <c r="V382" s="6"/>
      <c r="X382" s="6"/>
      <c r="Z382" s="6"/>
      <c r="AA382" s="6"/>
      <c r="AB382" s="6"/>
      <c r="AC382" s="6"/>
      <c r="AD382" s="6"/>
      <c r="AF382" s="6"/>
      <c r="AH382" s="6"/>
      <c r="AI382" s="6"/>
      <c r="AJ382" s="6"/>
      <c r="AL382" s="6"/>
      <c r="AN382" s="6"/>
      <c r="AO382" s="6"/>
      <c r="AP382" s="6"/>
      <c r="AR382" s="6"/>
      <c r="AT382" s="6"/>
      <c r="AV382" s="6"/>
      <c r="AX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L382" s="17"/>
      <c r="BM382" s="17">
        <v>0</v>
      </c>
      <c r="BN382" s="17">
        <v>0</v>
      </c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</row>
    <row r="383" spans="2:129">
      <c r="B383" s="21" t="s">
        <v>72</v>
      </c>
      <c r="C383" s="15" t="s">
        <v>275</v>
      </c>
      <c r="D383" s="16"/>
      <c r="E383" s="6">
        <v>3520</v>
      </c>
      <c r="F383" s="90">
        <v>528000</v>
      </c>
      <c r="H383" s="6"/>
      <c r="I383" s="35"/>
      <c r="J383" s="34"/>
      <c r="K383" s="35"/>
      <c r="L383" s="34"/>
      <c r="M383" s="57"/>
      <c r="N383" s="57"/>
      <c r="O383" s="6">
        <v>1094</v>
      </c>
      <c r="P383" s="6">
        <v>59900</v>
      </c>
      <c r="R383" s="6"/>
      <c r="T383" s="6"/>
      <c r="U383" s="6"/>
      <c r="V383" s="6"/>
      <c r="X383" s="6"/>
      <c r="Z383" s="6"/>
      <c r="AA383" s="6"/>
      <c r="AB383" s="6"/>
      <c r="AC383" s="6"/>
      <c r="AD383" s="6"/>
      <c r="AF383" s="6"/>
      <c r="AH383" s="6"/>
      <c r="AI383" s="6"/>
      <c r="AJ383" s="6"/>
      <c r="AL383" s="6"/>
      <c r="AN383" s="6"/>
      <c r="AO383" s="6"/>
      <c r="AP383" s="6"/>
      <c r="AQ383" s="6">
        <v>4743.3333333333339</v>
      </c>
      <c r="AR383" s="6">
        <v>711500</v>
      </c>
      <c r="AT383" s="6"/>
      <c r="AV383" s="6"/>
      <c r="AX383" s="6"/>
      <c r="AZ383" s="6"/>
      <c r="BA383" s="6"/>
      <c r="BB383" s="6"/>
      <c r="BC383" s="6"/>
      <c r="BD383" s="6"/>
      <c r="BE383" s="110">
        <v>1339.333333</v>
      </c>
      <c r="BF383" s="111">
        <v>200900</v>
      </c>
      <c r="BG383" s="111"/>
      <c r="BH383" s="111"/>
      <c r="BI383" s="6"/>
      <c r="BJ383" s="6"/>
      <c r="BL383" s="17"/>
      <c r="BM383" s="17">
        <v>90</v>
      </c>
      <c r="BN383" s="17">
        <v>427500</v>
      </c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  <c r="CM383" s="17"/>
      <c r="CN383" s="17"/>
      <c r="CO383" s="17"/>
      <c r="CP383" s="17"/>
      <c r="CQ383" s="17"/>
    </row>
    <row r="384" spans="2:129">
      <c r="B384" s="21" t="s">
        <v>72</v>
      </c>
      <c r="C384" s="15" t="s">
        <v>275</v>
      </c>
      <c r="D384" s="16"/>
      <c r="F384" s="90"/>
      <c r="H384" s="6"/>
      <c r="I384" s="35"/>
      <c r="J384" s="34"/>
      <c r="K384" s="35"/>
      <c r="L384" s="34"/>
      <c r="M384" s="57"/>
      <c r="N384" s="57"/>
      <c r="P384" s="6"/>
      <c r="R384" s="6"/>
      <c r="T384" s="6"/>
      <c r="U384" s="6"/>
      <c r="V384" s="6"/>
      <c r="X384" s="6"/>
      <c r="Z384" s="6"/>
      <c r="AA384" s="6"/>
      <c r="AB384" s="6"/>
      <c r="AC384" s="6"/>
      <c r="AD384" s="6"/>
      <c r="AF384" s="6"/>
      <c r="AH384" s="6"/>
      <c r="AI384" s="6"/>
      <c r="AJ384" s="6"/>
      <c r="AL384" s="6"/>
      <c r="AN384" s="6"/>
      <c r="AO384" s="6"/>
      <c r="AP384" s="6"/>
      <c r="AQ384" s="6">
        <v>19805.5</v>
      </c>
      <c r="AR384" s="6">
        <v>5416373</v>
      </c>
      <c r="AT384" s="6"/>
      <c r="AV384" s="6"/>
      <c r="AX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L384" s="17"/>
      <c r="BM384" s="17">
        <v>30</v>
      </c>
      <c r="BN384" s="17">
        <v>142500</v>
      </c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  <c r="CM384" s="17"/>
      <c r="CN384" s="17"/>
      <c r="CO384" s="17"/>
      <c r="CP384" s="17"/>
      <c r="CQ384" s="17"/>
    </row>
    <row r="385" spans="2:129">
      <c r="B385" s="21" t="s">
        <v>72</v>
      </c>
      <c r="C385" s="15" t="s">
        <v>275</v>
      </c>
      <c r="D385" s="16"/>
      <c r="E385" s="112">
        <v>6666.66</v>
      </c>
      <c r="F385" s="90">
        <v>1000000</v>
      </c>
      <c r="H385" s="6"/>
      <c r="I385" s="35"/>
      <c r="J385" s="34"/>
      <c r="K385" s="35"/>
      <c r="L385" s="34"/>
      <c r="M385" s="57"/>
      <c r="N385" s="57"/>
      <c r="P385" s="6"/>
      <c r="R385" s="6"/>
      <c r="T385" s="6"/>
      <c r="U385" s="6"/>
      <c r="V385" s="6"/>
      <c r="X385" s="6"/>
      <c r="Z385" s="6"/>
      <c r="AA385" s="6"/>
      <c r="AB385" s="6"/>
      <c r="AC385" s="6"/>
      <c r="AD385" s="6"/>
      <c r="AF385" s="6"/>
      <c r="AH385" s="6"/>
      <c r="AI385" s="6"/>
      <c r="AJ385" s="6"/>
      <c r="AL385" s="6"/>
      <c r="AN385" s="6"/>
      <c r="AO385" s="6"/>
      <c r="AP385" s="6"/>
      <c r="AQ385" s="6">
        <v>8001</v>
      </c>
      <c r="AR385" s="6">
        <v>1200150</v>
      </c>
      <c r="AT385" s="6"/>
      <c r="AV385" s="6"/>
      <c r="AX385" s="6"/>
      <c r="AZ385" s="6"/>
      <c r="BA385" s="6"/>
      <c r="BB385" s="6"/>
      <c r="BC385" s="6"/>
      <c r="BD385" s="6"/>
      <c r="BE385" s="6">
        <v>250</v>
      </c>
      <c r="BF385" s="6">
        <v>50000</v>
      </c>
      <c r="BG385" s="6"/>
      <c r="BH385" s="6"/>
      <c r="BI385" s="6">
        <v>0</v>
      </c>
      <c r="BJ385" s="6">
        <v>48000</v>
      </c>
      <c r="BL385" s="17"/>
      <c r="BM385" s="17">
        <v>0</v>
      </c>
      <c r="BN385" s="17">
        <v>0</v>
      </c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  <c r="CM385" s="17"/>
      <c r="CN385" s="17"/>
      <c r="CO385" s="17"/>
      <c r="CP385" s="17"/>
      <c r="CQ385" s="17"/>
    </row>
    <row r="386" spans="2:129">
      <c r="B386" s="21" t="s">
        <v>72</v>
      </c>
      <c r="C386" s="15" t="s">
        <v>275</v>
      </c>
      <c r="D386" s="16"/>
      <c r="F386" s="90"/>
      <c r="H386" s="6"/>
      <c r="I386" s="35"/>
      <c r="J386" s="34"/>
      <c r="K386" s="35"/>
      <c r="L386" s="34"/>
      <c r="M386" s="57"/>
      <c r="N386" s="57"/>
      <c r="P386" s="6"/>
      <c r="R386" s="6"/>
      <c r="T386" s="6"/>
      <c r="U386" s="6"/>
      <c r="V386" s="6"/>
      <c r="X386" s="6"/>
      <c r="Z386" s="6"/>
      <c r="AA386" s="6"/>
      <c r="AB386" s="6"/>
      <c r="AC386" s="6"/>
      <c r="AD386" s="6"/>
      <c r="AF386" s="6"/>
      <c r="AH386" s="6"/>
      <c r="AI386" s="6"/>
      <c r="AJ386" s="6"/>
      <c r="AL386" s="6"/>
      <c r="AN386" s="6"/>
      <c r="AO386" s="6"/>
      <c r="AP386" s="6"/>
      <c r="AQ386" s="6">
        <v>6667</v>
      </c>
      <c r="AR386" s="6">
        <v>1000050</v>
      </c>
      <c r="AT386" s="6"/>
      <c r="AV386" s="6"/>
      <c r="AX386" s="6"/>
      <c r="AZ386" s="6"/>
      <c r="BA386" s="6"/>
      <c r="BB386" s="6"/>
      <c r="BC386" s="6"/>
      <c r="BD386" s="6"/>
      <c r="BE386" s="6">
        <v>0</v>
      </c>
      <c r="BF386" s="6">
        <v>13500</v>
      </c>
      <c r="BG386" s="6"/>
      <c r="BH386" s="6"/>
      <c r="BI386" s="6"/>
      <c r="BJ386" s="6"/>
      <c r="BL386" s="17"/>
      <c r="BM386" s="17">
        <v>0</v>
      </c>
      <c r="BN386" s="17">
        <v>0</v>
      </c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</row>
    <row r="387" spans="2:129">
      <c r="B387" s="21" t="s">
        <v>72</v>
      </c>
      <c r="C387" s="15" t="s">
        <v>275</v>
      </c>
      <c r="D387" s="16"/>
      <c r="F387" s="90"/>
      <c r="H387" s="6"/>
      <c r="I387" s="35"/>
      <c r="J387" s="34"/>
      <c r="K387" s="35"/>
      <c r="L387" s="34"/>
      <c r="M387" s="57"/>
      <c r="N387" s="57"/>
      <c r="P387" s="6"/>
      <c r="R387" s="6"/>
      <c r="T387" s="6"/>
      <c r="U387" s="6"/>
      <c r="V387" s="6"/>
      <c r="X387" s="6"/>
      <c r="Z387" s="6"/>
      <c r="AA387" s="6"/>
      <c r="AB387" s="6"/>
      <c r="AC387" s="6"/>
      <c r="AD387" s="6"/>
      <c r="AF387" s="6"/>
      <c r="AH387" s="6"/>
      <c r="AI387" s="6"/>
      <c r="AJ387" s="6"/>
      <c r="AL387" s="6"/>
      <c r="AN387" s="6"/>
      <c r="AO387" s="6"/>
      <c r="AP387" s="6"/>
      <c r="AQ387" s="6">
        <v>2000</v>
      </c>
      <c r="AR387" s="6">
        <v>300000</v>
      </c>
      <c r="AT387" s="6"/>
      <c r="AV387" s="6"/>
      <c r="AX387" s="6"/>
      <c r="AZ387" s="6"/>
      <c r="BA387" s="6"/>
      <c r="BB387" s="6"/>
      <c r="BC387" s="6"/>
      <c r="BD387" s="6"/>
      <c r="BE387" s="6"/>
      <c r="BF387" s="6"/>
      <c r="BG387" s="6"/>
      <c r="BH387" s="6"/>
      <c r="BI387" s="6"/>
      <c r="BJ387" s="6"/>
      <c r="BL387" s="17"/>
      <c r="BM387" s="17">
        <v>0</v>
      </c>
      <c r="BN387" s="17">
        <v>0</v>
      </c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</row>
    <row r="388" spans="2:129">
      <c r="B388" s="21" t="s">
        <v>72</v>
      </c>
      <c r="C388" s="15" t="s">
        <v>275</v>
      </c>
      <c r="D388" s="16"/>
      <c r="F388" s="90"/>
      <c r="H388" s="6"/>
      <c r="I388" s="35"/>
      <c r="J388" s="34"/>
      <c r="K388" s="35"/>
      <c r="L388" s="34"/>
      <c r="M388" s="57"/>
      <c r="N388" s="57"/>
      <c r="P388" s="6"/>
      <c r="R388" s="6"/>
      <c r="T388" s="6"/>
      <c r="U388" s="6"/>
      <c r="V388" s="6"/>
      <c r="X388" s="6"/>
      <c r="Z388" s="6"/>
      <c r="AA388" s="6"/>
      <c r="AB388" s="6"/>
      <c r="AC388" s="6"/>
      <c r="AD388" s="6"/>
      <c r="AF388" s="6"/>
      <c r="AH388" s="6"/>
      <c r="AI388" s="6"/>
      <c r="AJ388" s="6"/>
      <c r="AL388" s="6"/>
      <c r="AN388" s="6"/>
      <c r="AO388" s="6"/>
      <c r="AP388" s="6"/>
      <c r="AQ388" s="6">
        <v>5000</v>
      </c>
      <c r="AR388" s="6">
        <v>750000</v>
      </c>
      <c r="AT388" s="6"/>
      <c r="AV388" s="6"/>
      <c r="AX388" s="6"/>
      <c r="AZ388" s="6"/>
      <c r="BA388" s="6"/>
      <c r="BB388" s="6"/>
      <c r="BC388" s="6"/>
      <c r="BD388" s="6"/>
      <c r="BE388" s="6"/>
      <c r="BF388" s="6"/>
      <c r="BG388" s="6"/>
      <c r="BH388" s="6"/>
      <c r="BI388" s="6"/>
      <c r="BJ388" s="6"/>
      <c r="BL388" s="17"/>
      <c r="BM388" s="17">
        <v>0</v>
      </c>
      <c r="BN388" s="17">
        <v>0</v>
      </c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  <c r="CM388" s="17"/>
      <c r="CN388" s="17"/>
      <c r="CO388" s="17"/>
      <c r="CP388" s="17"/>
      <c r="CQ388" s="17"/>
    </row>
    <row r="389" spans="2:129">
      <c r="B389" s="21" t="s">
        <v>72</v>
      </c>
      <c r="C389" s="15" t="s">
        <v>275</v>
      </c>
      <c r="D389" s="16"/>
      <c r="F389" s="90"/>
      <c r="H389" s="6"/>
      <c r="I389" s="35"/>
      <c r="J389" s="34"/>
      <c r="K389" s="35"/>
      <c r="L389" s="34"/>
      <c r="M389" s="57"/>
      <c r="N389" s="57"/>
      <c r="P389" s="6"/>
      <c r="R389" s="6"/>
      <c r="T389" s="6"/>
      <c r="U389" s="6"/>
      <c r="V389" s="6"/>
      <c r="X389" s="6"/>
      <c r="Z389" s="6"/>
      <c r="AA389" s="6"/>
      <c r="AB389" s="6"/>
      <c r="AC389" s="6"/>
      <c r="AD389" s="6"/>
      <c r="AF389" s="6"/>
      <c r="AH389" s="6"/>
      <c r="AI389" s="6"/>
      <c r="AJ389" s="6"/>
      <c r="AL389" s="6"/>
      <c r="AN389" s="6"/>
      <c r="AO389" s="6"/>
      <c r="AP389" s="6"/>
      <c r="AQ389" s="6">
        <v>333.33330000000001</v>
      </c>
      <c r="AR389" s="6">
        <v>500000</v>
      </c>
      <c r="AT389" s="6"/>
      <c r="AV389" s="6"/>
      <c r="AX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L389" s="17"/>
      <c r="BM389" s="17">
        <v>0</v>
      </c>
      <c r="BN389" s="17">
        <v>0</v>
      </c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7"/>
    </row>
    <row r="390" spans="2:129" s="48" customFormat="1">
      <c r="B390" s="50" t="s">
        <v>397</v>
      </c>
      <c r="C390" s="46"/>
      <c r="D390" s="47"/>
      <c r="E390" s="72">
        <f t="shared" ref="E390:AJ390" si="64">SUM(E381:E389)</f>
        <v>12836.66</v>
      </c>
      <c r="F390" s="72">
        <f t="shared" si="64"/>
        <v>1758000</v>
      </c>
      <c r="G390" s="72">
        <f t="shared" si="64"/>
        <v>0</v>
      </c>
      <c r="H390" s="72">
        <f t="shared" si="64"/>
        <v>0</v>
      </c>
      <c r="I390" s="72">
        <f t="shared" si="64"/>
        <v>0</v>
      </c>
      <c r="J390" s="72">
        <f t="shared" si="64"/>
        <v>0</v>
      </c>
      <c r="K390" s="72">
        <f t="shared" si="64"/>
        <v>20798</v>
      </c>
      <c r="L390" s="72">
        <f t="shared" si="64"/>
        <v>962722.5</v>
      </c>
      <c r="M390" s="72">
        <f t="shared" si="64"/>
        <v>0</v>
      </c>
      <c r="N390" s="72">
        <f t="shared" si="64"/>
        <v>0</v>
      </c>
      <c r="O390" s="72">
        <f t="shared" si="64"/>
        <v>1094</v>
      </c>
      <c r="P390" s="72">
        <f t="shared" si="64"/>
        <v>59900</v>
      </c>
      <c r="Q390" s="72">
        <f t="shared" si="64"/>
        <v>37170</v>
      </c>
      <c r="R390" s="72">
        <f t="shared" si="64"/>
        <v>929250</v>
      </c>
      <c r="S390" s="72">
        <f t="shared" si="64"/>
        <v>0</v>
      </c>
      <c r="T390" s="72">
        <f t="shared" si="64"/>
        <v>0</v>
      </c>
      <c r="U390" s="72">
        <f t="shared" si="64"/>
        <v>0</v>
      </c>
      <c r="V390" s="72">
        <f t="shared" si="64"/>
        <v>0</v>
      </c>
      <c r="W390" s="72">
        <f t="shared" si="64"/>
        <v>0</v>
      </c>
      <c r="X390" s="72">
        <f t="shared" si="64"/>
        <v>0</v>
      </c>
      <c r="Y390" s="72">
        <f t="shared" si="64"/>
        <v>0</v>
      </c>
      <c r="Z390" s="72">
        <f t="shared" si="64"/>
        <v>0</v>
      </c>
      <c r="AA390" s="72">
        <f t="shared" si="64"/>
        <v>0</v>
      </c>
      <c r="AB390" s="72">
        <f t="shared" si="64"/>
        <v>0</v>
      </c>
      <c r="AC390" s="72">
        <f t="shared" si="64"/>
        <v>0</v>
      </c>
      <c r="AD390" s="72">
        <f t="shared" si="64"/>
        <v>0</v>
      </c>
      <c r="AE390" s="72">
        <f t="shared" si="64"/>
        <v>0</v>
      </c>
      <c r="AF390" s="72">
        <f t="shared" si="64"/>
        <v>0</v>
      </c>
      <c r="AG390" s="72">
        <f t="shared" si="64"/>
        <v>0</v>
      </c>
      <c r="AH390" s="72">
        <f t="shared" si="64"/>
        <v>0</v>
      </c>
      <c r="AI390" s="72">
        <f t="shared" si="64"/>
        <v>0</v>
      </c>
      <c r="AJ390" s="72">
        <f t="shared" si="64"/>
        <v>0</v>
      </c>
      <c r="AK390" s="72">
        <f t="shared" ref="AK390:BL390" si="65">SUM(AK381:AK389)</f>
        <v>0</v>
      </c>
      <c r="AL390" s="72">
        <f t="shared" si="65"/>
        <v>0</v>
      </c>
      <c r="AM390" s="72">
        <f t="shared" si="65"/>
        <v>0</v>
      </c>
      <c r="AN390" s="72">
        <f t="shared" si="65"/>
        <v>0</v>
      </c>
      <c r="AO390" s="72">
        <f t="shared" si="65"/>
        <v>0</v>
      </c>
      <c r="AP390" s="72">
        <f t="shared" si="65"/>
        <v>0</v>
      </c>
      <c r="AQ390" s="72">
        <f t="shared" si="65"/>
        <v>57865.166633333334</v>
      </c>
      <c r="AR390" s="72">
        <f t="shared" si="65"/>
        <v>11575323</v>
      </c>
      <c r="AS390" s="72">
        <f t="shared" si="65"/>
        <v>0</v>
      </c>
      <c r="AT390" s="72">
        <f t="shared" si="65"/>
        <v>0</v>
      </c>
      <c r="AU390" s="72">
        <f t="shared" si="65"/>
        <v>0</v>
      </c>
      <c r="AV390" s="72">
        <f t="shared" si="65"/>
        <v>0</v>
      </c>
      <c r="AW390" s="72">
        <f t="shared" si="65"/>
        <v>0</v>
      </c>
      <c r="AX390" s="72">
        <f t="shared" si="65"/>
        <v>0</v>
      </c>
      <c r="AY390" s="72">
        <f t="shared" si="65"/>
        <v>0</v>
      </c>
      <c r="AZ390" s="72">
        <f t="shared" si="65"/>
        <v>0</v>
      </c>
      <c r="BA390" s="72">
        <f t="shared" si="65"/>
        <v>0</v>
      </c>
      <c r="BB390" s="72">
        <f t="shared" si="65"/>
        <v>0</v>
      </c>
      <c r="BC390" s="72">
        <f t="shared" si="65"/>
        <v>0</v>
      </c>
      <c r="BD390" s="72">
        <f t="shared" si="65"/>
        <v>0</v>
      </c>
      <c r="BE390" s="72">
        <f t="shared" si="65"/>
        <v>1589.333333</v>
      </c>
      <c r="BF390" s="72">
        <f t="shared" si="65"/>
        <v>264400</v>
      </c>
      <c r="BG390" s="72">
        <f t="shared" si="65"/>
        <v>0</v>
      </c>
      <c r="BH390" s="72">
        <f t="shared" si="65"/>
        <v>0</v>
      </c>
      <c r="BI390" s="72">
        <f t="shared" si="65"/>
        <v>0</v>
      </c>
      <c r="BJ390" s="72">
        <f t="shared" si="65"/>
        <v>48000</v>
      </c>
      <c r="BK390" s="72">
        <f t="shared" si="65"/>
        <v>0</v>
      </c>
      <c r="BL390" s="72">
        <f t="shared" si="65"/>
        <v>0</v>
      </c>
      <c r="BM390" s="17">
        <v>120</v>
      </c>
      <c r="BN390" s="17">
        <v>570000</v>
      </c>
      <c r="BO390" s="72">
        <f>SUM(BO381:BO389)</f>
        <v>0</v>
      </c>
      <c r="BP390" s="72">
        <f t="shared" ref="BP390:CX390" si="66">SUM(BP381:BP389)</f>
        <v>0</v>
      </c>
      <c r="BQ390" s="72">
        <f t="shared" si="66"/>
        <v>0</v>
      </c>
      <c r="BR390" s="72">
        <f t="shared" si="66"/>
        <v>0</v>
      </c>
      <c r="BS390" s="72">
        <f t="shared" si="66"/>
        <v>0</v>
      </c>
      <c r="BT390" s="72">
        <f t="shared" si="66"/>
        <v>0</v>
      </c>
      <c r="BU390" s="72">
        <f t="shared" si="66"/>
        <v>0</v>
      </c>
      <c r="BV390" s="72">
        <f t="shared" si="66"/>
        <v>0</v>
      </c>
      <c r="BW390" s="72">
        <f t="shared" si="66"/>
        <v>0</v>
      </c>
      <c r="BX390" s="72">
        <f t="shared" si="66"/>
        <v>0</v>
      </c>
      <c r="BY390" s="72">
        <f t="shared" si="66"/>
        <v>0</v>
      </c>
      <c r="BZ390" s="72">
        <f t="shared" si="66"/>
        <v>0</v>
      </c>
      <c r="CA390" s="72">
        <f t="shared" si="66"/>
        <v>0</v>
      </c>
      <c r="CB390" s="72">
        <f t="shared" si="66"/>
        <v>0</v>
      </c>
      <c r="CC390" s="72">
        <f t="shared" si="66"/>
        <v>0</v>
      </c>
      <c r="CD390" s="72">
        <f t="shared" si="66"/>
        <v>0</v>
      </c>
      <c r="CE390" s="72">
        <f t="shared" si="66"/>
        <v>0</v>
      </c>
      <c r="CF390" s="72">
        <f t="shared" si="66"/>
        <v>0</v>
      </c>
      <c r="CG390" s="72">
        <f t="shared" si="66"/>
        <v>0</v>
      </c>
      <c r="CH390" s="72">
        <f t="shared" si="66"/>
        <v>0</v>
      </c>
      <c r="CI390" s="72">
        <f t="shared" si="66"/>
        <v>0</v>
      </c>
      <c r="CJ390" s="72">
        <f t="shared" si="66"/>
        <v>0</v>
      </c>
      <c r="CK390" s="72">
        <f t="shared" si="66"/>
        <v>0</v>
      </c>
      <c r="CL390" s="72">
        <f t="shared" si="66"/>
        <v>0</v>
      </c>
      <c r="CM390" s="72">
        <f t="shared" si="66"/>
        <v>0</v>
      </c>
      <c r="CN390" s="72">
        <f t="shared" si="66"/>
        <v>0</v>
      </c>
      <c r="CO390" s="72">
        <f t="shared" si="66"/>
        <v>0</v>
      </c>
      <c r="CP390" s="72">
        <f t="shared" si="66"/>
        <v>0</v>
      </c>
      <c r="CQ390" s="72">
        <f t="shared" si="66"/>
        <v>0</v>
      </c>
      <c r="CR390" s="72">
        <f t="shared" si="66"/>
        <v>0</v>
      </c>
      <c r="CS390" s="72">
        <f t="shared" si="66"/>
        <v>0</v>
      </c>
      <c r="CT390" s="72">
        <f t="shared" si="66"/>
        <v>0</v>
      </c>
      <c r="CU390" s="72">
        <f t="shared" si="66"/>
        <v>0</v>
      </c>
      <c r="CV390" s="72">
        <f t="shared" si="66"/>
        <v>0</v>
      </c>
      <c r="CW390" s="72">
        <f t="shared" si="66"/>
        <v>0</v>
      </c>
      <c r="CX390" s="72">
        <f t="shared" si="66"/>
        <v>0</v>
      </c>
      <c r="CY390" s="72"/>
      <c r="CZ390" s="72"/>
      <c r="DA390" s="72"/>
      <c r="DB390" s="72"/>
      <c r="DC390" s="72"/>
      <c r="DD390" s="72"/>
      <c r="DE390" s="72"/>
      <c r="DF390" s="72"/>
      <c r="DG390" s="72"/>
      <c r="DH390" s="72"/>
      <c r="DI390" s="72"/>
      <c r="DJ390" s="72"/>
      <c r="DK390" s="72"/>
      <c r="DL390" s="72"/>
      <c r="DM390" s="72"/>
      <c r="DN390" s="72"/>
      <c r="DO390" s="72"/>
      <c r="DP390" s="72"/>
      <c r="DQ390" s="72"/>
      <c r="DR390" s="72"/>
      <c r="DS390" s="72"/>
      <c r="DT390" s="72"/>
      <c r="DU390" s="72"/>
      <c r="DV390" s="72"/>
      <c r="DW390" s="72"/>
      <c r="DX390" s="72"/>
      <c r="DY390" s="72"/>
    </row>
    <row r="391" spans="2:129">
      <c r="B391" s="21" t="s">
        <v>72</v>
      </c>
      <c r="C391" s="15" t="s">
        <v>284</v>
      </c>
      <c r="D391" s="16"/>
      <c r="F391" s="90"/>
      <c r="H391" s="6"/>
      <c r="I391" s="35">
        <v>20886.59</v>
      </c>
      <c r="J391" s="34">
        <v>906000</v>
      </c>
      <c r="K391" s="35"/>
      <c r="L391" s="34"/>
      <c r="M391" s="57"/>
      <c r="N391" s="57"/>
      <c r="P391" s="6"/>
      <c r="R391" s="6"/>
      <c r="T391" s="6"/>
      <c r="U391" s="6"/>
      <c r="V391" s="6"/>
      <c r="X391" s="6"/>
      <c r="Z391" s="6"/>
      <c r="AA391" s="6"/>
      <c r="AB391" s="6"/>
      <c r="AC391" s="6"/>
      <c r="AD391" s="6"/>
      <c r="AF391" s="6"/>
      <c r="AH391" s="6"/>
      <c r="AI391" s="6"/>
      <c r="AJ391" s="6"/>
      <c r="AL391" s="6"/>
      <c r="AN391" s="6"/>
      <c r="AO391" s="6"/>
      <c r="AP391" s="6"/>
      <c r="AR391" s="6"/>
      <c r="AT391" s="6"/>
      <c r="AV391" s="6"/>
      <c r="AX391" s="6"/>
      <c r="AZ391" s="6"/>
      <c r="BA391" s="6"/>
      <c r="BB391" s="6"/>
      <c r="BC391" s="6"/>
      <c r="BD391" s="6"/>
      <c r="BE391" s="6"/>
      <c r="BF391" s="6"/>
      <c r="BG391" s="6"/>
      <c r="BH391" s="6"/>
      <c r="BI391" s="6">
        <v>27.936600000000002</v>
      </c>
      <c r="BJ391" s="6">
        <v>187097.52</v>
      </c>
      <c r="BL391" s="17"/>
      <c r="BM391" s="17">
        <v>0</v>
      </c>
      <c r="BN391" s="17">
        <v>0</v>
      </c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</row>
    <row r="392" spans="2:129">
      <c r="B392" s="21" t="s">
        <v>72</v>
      </c>
      <c r="C392" s="15" t="s">
        <v>284</v>
      </c>
      <c r="D392" s="16"/>
      <c r="E392" s="6">
        <v>21000</v>
      </c>
      <c r="F392" s="90">
        <v>2150000</v>
      </c>
      <c r="H392" s="6"/>
      <c r="I392" s="35">
        <v>3841.67</v>
      </c>
      <c r="J392" s="34">
        <v>140000</v>
      </c>
      <c r="K392" s="35"/>
      <c r="L392" s="34"/>
      <c r="M392" s="57"/>
      <c r="N392" s="57"/>
      <c r="P392" s="6"/>
      <c r="R392" s="6"/>
      <c r="T392" s="6"/>
      <c r="U392" s="6"/>
      <c r="V392" s="6"/>
      <c r="X392" s="6"/>
      <c r="Z392" s="6"/>
      <c r="AA392" s="6"/>
      <c r="AB392" s="6"/>
      <c r="AC392" s="6"/>
      <c r="AD392" s="6"/>
      <c r="AF392" s="6"/>
      <c r="AH392" s="6"/>
      <c r="AI392" s="6"/>
      <c r="AJ392" s="6"/>
      <c r="AL392" s="6"/>
      <c r="AN392" s="6"/>
      <c r="AO392" s="6"/>
      <c r="AP392" s="6"/>
      <c r="AR392" s="6"/>
      <c r="AT392" s="6"/>
      <c r="AV392" s="6"/>
      <c r="AX392" s="6"/>
      <c r="AZ392" s="6"/>
      <c r="BA392" s="6"/>
      <c r="BB392" s="6"/>
      <c r="BC392" s="6"/>
      <c r="BD392" s="6"/>
      <c r="BE392" s="6"/>
      <c r="BF392" s="6"/>
      <c r="BG392" s="6"/>
      <c r="BH392" s="6"/>
      <c r="BI392" s="6"/>
      <c r="BJ392" s="6"/>
      <c r="BL392" s="17"/>
      <c r="BM392" s="17">
        <v>0</v>
      </c>
      <c r="BN392" s="17">
        <v>0</v>
      </c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</row>
    <row r="393" spans="2:129" ht="17">
      <c r="B393" s="21" t="s">
        <v>72</v>
      </c>
      <c r="C393" s="15" t="s">
        <v>284</v>
      </c>
      <c r="D393" s="16"/>
      <c r="E393" s="6">
        <v>96</v>
      </c>
      <c r="F393" s="90">
        <v>144000</v>
      </c>
      <c r="H393" s="6"/>
      <c r="I393" s="63">
        <v>333.3</v>
      </c>
      <c r="J393" s="64">
        <v>10000</v>
      </c>
      <c r="K393" s="63">
        <v>700</v>
      </c>
      <c r="L393" s="64">
        <v>30000</v>
      </c>
      <c r="M393" s="57"/>
      <c r="N393" s="57"/>
      <c r="O393" s="6">
        <v>12236.67</v>
      </c>
      <c r="P393" s="6">
        <v>826000</v>
      </c>
      <c r="R393" s="6"/>
      <c r="T393" s="6"/>
      <c r="U393" s="6"/>
      <c r="V393" s="6"/>
      <c r="X393" s="6"/>
      <c r="Z393" s="6"/>
      <c r="AA393" s="6"/>
      <c r="AB393" s="6"/>
      <c r="AC393" s="6"/>
      <c r="AD393" s="6"/>
      <c r="AF393" s="6"/>
      <c r="AH393" s="6"/>
      <c r="AI393" s="6"/>
      <c r="AJ393" s="6"/>
      <c r="AL393" s="6"/>
      <c r="AN393" s="6"/>
      <c r="AO393" s="6"/>
      <c r="AP393" s="6"/>
      <c r="AR393" s="6"/>
      <c r="AT393" s="6"/>
      <c r="AV393" s="6"/>
      <c r="AX393" s="6"/>
      <c r="AZ393" s="6"/>
      <c r="BA393" s="6"/>
      <c r="BB393" s="6"/>
      <c r="BC393" s="6"/>
      <c r="BD393" s="6"/>
      <c r="BE393" s="6"/>
      <c r="BF393" s="6"/>
      <c r="BG393" s="6"/>
      <c r="BH393" s="6"/>
      <c r="BI393" s="6"/>
      <c r="BJ393" s="6"/>
      <c r="BL393" s="17"/>
      <c r="BM393" s="17">
        <v>0</v>
      </c>
      <c r="BN393" s="17">
        <v>0</v>
      </c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  <c r="CM393" s="17"/>
      <c r="CN393" s="17"/>
      <c r="CO393" s="17"/>
      <c r="CP393" s="17"/>
      <c r="CQ393" s="17"/>
    </row>
    <row r="394" spans="2:129" ht="17">
      <c r="B394" s="21" t="s">
        <v>72</v>
      </c>
      <c r="C394" s="15" t="s">
        <v>284</v>
      </c>
      <c r="D394" s="16"/>
      <c r="E394" s="6">
        <v>3980</v>
      </c>
      <c r="F394" s="90">
        <v>298500</v>
      </c>
      <c r="H394" s="6"/>
      <c r="I394" s="35"/>
      <c r="J394" s="34"/>
      <c r="K394" s="63">
        <v>120</v>
      </c>
      <c r="L394" s="64">
        <v>9000</v>
      </c>
      <c r="M394" s="57"/>
      <c r="N394" s="57"/>
      <c r="P394" s="6"/>
      <c r="R394" s="6"/>
      <c r="T394" s="6"/>
      <c r="U394" s="6"/>
      <c r="V394" s="6"/>
      <c r="X394" s="6"/>
      <c r="Z394" s="6"/>
      <c r="AA394" s="6"/>
      <c r="AB394" s="6"/>
      <c r="AC394" s="6"/>
      <c r="AD394" s="6"/>
      <c r="AF394" s="6"/>
      <c r="AH394" s="6"/>
      <c r="AI394" s="6"/>
      <c r="AJ394" s="6"/>
      <c r="AL394" s="6"/>
      <c r="AN394" s="6"/>
      <c r="AO394" s="6"/>
      <c r="AP394" s="6"/>
      <c r="AR394" s="6"/>
      <c r="AT394" s="6"/>
      <c r="AV394" s="6"/>
      <c r="AX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L394" s="17"/>
      <c r="BM394" s="17">
        <v>0</v>
      </c>
      <c r="BN394" s="17">
        <v>0</v>
      </c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  <c r="CM394" s="17"/>
      <c r="CN394" s="17"/>
      <c r="CO394" s="17"/>
      <c r="CP394" s="17"/>
      <c r="CQ394" s="17"/>
    </row>
    <row r="395" spans="2:129">
      <c r="B395" s="21" t="s">
        <v>72</v>
      </c>
      <c r="C395" s="15" t="s">
        <v>284</v>
      </c>
      <c r="D395" s="16"/>
      <c r="E395" s="6">
        <v>700</v>
      </c>
      <c r="F395" s="90">
        <v>105000</v>
      </c>
      <c r="H395" s="6"/>
      <c r="I395" s="35"/>
      <c r="J395" s="34"/>
      <c r="K395" s="35">
        <v>900</v>
      </c>
      <c r="L395" s="34">
        <v>40000</v>
      </c>
      <c r="M395" s="57"/>
      <c r="N395" s="57"/>
      <c r="P395" s="6"/>
      <c r="R395" s="6"/>
      <c r="T395" s="6"/>
      <c r="U395" s="6"/>
      <c r="V395" s="6"/>
      <c r="X395" s="6"/>
      <c r="Z395" s="6"/>
      <c r="AA395" s="6"/>
      <c r="AB395" s="6"/>
      <c r="AC395" s="6"/>
      <c r="AD395" s="6"/>
      <c r="AF395" s="6"/>
      <c r="AH395" s="6"/>
      <c r="AI395" s="6"/>
      <c r="AJ395" s="6"/>
      <c r="AL395" s="6"/>
      <c r="AN395" s="6"/>
      <c r="AO395" s="6"/>
      <c r="AP395" s="6"/>
      <c r="AR395" s="6"/>
      <c r="AT395" s="6"/>
      <c r="AV395" s="6"/>
      <c r="AX395" s="6"/>
      <c r="AZ395" s="6"/>
      <c r="BA395" s="6"/>
      <c r="BB395" s="6"/>
      <c r="BC395" s="6"/>
      <c r="BD395" s="6"/>
      <c r="BE395" s="6"/>
      <c r="BF395" s="6"/>
      <c r="BG395" s="6"/>
      <c r="BH395" s="6"/>
      <c r="BI395" s="6"/>
      <c r="BJ395" s="6"/>
      <c r="BL395" s="17"/>
      <c r="BM395" s="17">
        <v>0</v>
      </c>
      <c r="BN395" s="17">
        <v>0</v>
      </c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  <c r="CM395" s="17"/>
      <c r="CN395" s="17"/>
      <c r="CO395" s="17"/>
      <c r="CP395" s="17"/>
      <c r="CQ395" s="17"/>
    </row>
    <row r="396" spans="2:129" ht="17">
      <c r="B396" s="21" t="s">
        <v>72</v>
      </c>
      <c r="C396" s="15" t="s">
        <v>284</v>
      </c>
      <c r="D396" s="16"/>
      <c r="E396" s="6">
        <v>1333.33</v>
      </c>
      <c r="F396" s="90">
        <v>200000</v>
      </c>
      <c r="H396" s="6"/>
      <c r="I396" s="113" t="s">
        <v>288</v>
      </c>
      <c r="J396" s="64">
        <v>10000</v>
      </c>
      <c r="K396" s="35"/>
      <c r="L396" s="34"/>
      <c r="M396" s="57"/>
      <c r="N396" s="57"/>
      <c r="P396" s="6"/>
      <c r="R396" s="6"/>
      <c r="T396" s="6"/>
      <c r="U396" s="6"/>
      <c r="V396" s="6"/>
      <c r="X396" s="6"/>
      <c r="Z396" s="6"/>
      <c r="AA396" s="6"/>
      <c r="AB396" s="6"/>
      <c r="AC396" s="6"/>
      <c r="AD396" s="6"/>
      <c r="AF396" s="6"/>
      <c r="AH396" s="6"/>
      <c r="AI396" s="6"/>
      <c r="AJ396" s="6"/>
      <c r="AL396" s="6"/>
      <c r="AN396" s="6"/>
      <c r="AO396" s="6"/>
      <c r="AP396" s="6"/>
      <c r="AR396" s="6"/>
      <c r="AT396" s="6"/>
      <c r="AV396" s="6"/>
      <c r="AX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L396" s="17"/>
      <c r="BM396" s="17">
        <v>0</v>
      </c>
      <c r="BN396" s="17">
        <v>0</v>
      </c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</row>
    <row r="397" spans="2:129" ht="17">
      <c r="B397" s="21" t="s">
        <v>72</v>
      </c>
      <c r="C397" s="15" t="s">
        <v>284</v>
      </c>
      <c r="D397" s="16"/>
      <c r="E397" s="6">
        <v>666.67</v>
      </c>
      <c r="F397" s="90">
        <v>100000</v>
      </c>
      <c r="H397" s="6"/>
      <c r="I397" s="63">
        <v>100</v>
      </c>
      <c r="J397" s="64">
        <v>5000</v>
      </c>
      <c r="K397" s="35"/>
      <c r="L397" s="34"/>
      <c r="M397" s="57"/>
      <c r="N397" s="57"/>
      <c r="P397" s="6"/>
      <c r="R397" s="6"/>
      <c r="T397" s="6"/>
      <c r="U397" s="6"/>
      <c r="V397" s="6"/>
      <c r="X397" s="6"/>
      <c r="Z397" s="6"/>
      <c r="AA397" s="6"/>
      <c r="AB397" s="6"/>
      <c r="AC397" s="6"/>
      <c r="AD397" s="6"/>
      <c r="AF397" s="6"/>
      <c r="AH397" s="6"/>
      <c r="AI397" s="6"/>
      <c r="AJ397" s="6"/>
      <c r="AL397" s="6"/>
      <c r="AN397" s="6"/>
      <c r="AO397" s="6"/>
      <c r="AP397" s="6"/>
      <c r="AR397" s="6"/>
      <c r="AT397" s="6"/>
      <c r="AV397" s="6"/>
      <c r="AX397" s="6"/>
      <c r="AZ397" s="6"/>
      <c r="BA397" s="6"/>
      <c r="BB397" s="6"/>
      <c r="BC397" s="6"/>
      <c r="BD397" s="6"/>
      <c r="BE397" s="6"/>
      <c r="BF397" s="6"/>
      <c r="BG397" s="6">
        <v>2166</v>
      </c>
      <c r="BH397" s="6">
        <v>229600</v>
      </c>
      <c r="BI397" s="6"/>
      <c r="BJ397" s="6"/>
      <c r="BL397" s="17"/>
      <c r="BM397" s="17">
        <v>150</v>
      </c>
      <c r="BN397" s="17">
        <v>712500</v>
      </c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</row>
    <row r="398" spans="2:129" ht="17">
      <c r="B398" s="21" t="s">
        <v>72</v>
      </c>
      <c r="C398" s="15" t="s">
        <v>284</v>
      </c>
      <c r="D398" s="16"/>
      <c r="E398" s="6">
        <v>30</v>
      </c>
      <c r="F398" s="90">
        <v>142500</v>
      </c>
      <c r="H398" s="6"/>
      <c r="I398" s="35"/>
      <c r="J398" s="34"/>
      <c r="K398" s="35"/>
      <c r="L398" s="34"/>
      <c r="M398" s="57"/>
      <c r="N398" s="57"/>
      <c r="P398" s="6"/>
      <c r="R398" s="6"/>
      <c r="T398" s="6"/>
      <c r="U398" s="6"/>
      <c r="V398" s="6"/>
      <c r="X398" s="6"/>
      <c r="Z398" s="6"/>
      <c r="AA398" s="6"/>
      <c r="AB398" s="6"/>
      <c r="AC398" s="6"/>
      <c r="AD398" s="6"/>
      <c r="AF398" s="6"/>
      <c r="AH398" s="6"/>
      <c r="AI398" s="6"/>
      <c r="AJ398" s="6"/>
      <c r="AL398" s="6"/>
      <c r="AN398" s="6"/>
      <c r="AO398" s="6"/>
      <c r="AP398" s="6"/>
      <c r="AR398" s="6"/>
      <c r="AT398" s="6"/>
      <c r="AV398" s="6"/>
      <c r="AX398" s="6"/>
      <c r="AZ398" s="6"/>
      <c r="BA398" s="6"/>
      <c r="BB398" s="6"/>
      <c r="BC398" s="6"/>
      <c r="BD398" s="6"/>
      <c r="BE398" s="6"/>
      <c r="BF398" s="6"/>
      <c r="BG398" s="63">
        <v>1500</v>
      </c>
      <c r="BH398" s="64">
        <v>150000</v>
      </c>
      <c r="BI398" s="6"/>
      <c r="BJ398" s="6"/>
      <c r="BL398" s="17"/>
      <c r="BM398" s="17">
        <v>0</v>
      </c>
      <c r="BN398" s="17">
        <v>0</v>
      </c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</row>
    <row r="399" spans="2:129" ht="17">
      <c r="B399" s="21" t="s">
        <v>72</v>
      </c>
      <c r="C399" s="15" t="s">
        <v>284</v>
      </c>
      <c r="D399" s="16"/>
      <c r="E399" s="63">
        <v>1000</v>
      </c>
      <c r="F399" s="64">
        <v>150000</v>
      </c>
      <c r="H399" s="6"/>
      <c r="I399" s="35"/>
      <c r="J399" s="34"/>
      <c r="K399" s="35"/>
      <c r="L399" s="34"/>
      <c r="M399" s="57"/>
      <c r="N399" s="57"/>
      <c r="P399" s="6"/>
      <c r="R399" s="6"/>
      <c r="T399" s="6"/>
      <c r="U399" s="6"/>
      <c r="V399" s="6"/>
      <c r="X399" s="6"/>
      <c r="Z399" s="6"/>
      <c r="AA399" s="6"/>
      <c r="AB399" s="6"/>
      <c r="AC399" s="6"/>
      <c r="AD399" s="6"/>
      <c r="AF399" s="6"/>
      <c r="AH399" s="6"/>
      <c r="AI399" s="6"/>
      <c r="AJ399" s="6"/>
      <c r="AL399" s="6"/>
      <c r="AN399" s="6"/>
      <c r="AO399" s="6"/>
      <c r="AP399" s="6"/>
      <c r="AR399" s="6"/>
      <c r="AT399" s="6"/>
      <c r="AV399" s="6"/>
      <c r="AX399" s="6"/>
      <c r="AZ399" s="6"/>
      <c r="BA399" s="6"/>
      <c r="BB399" s="6"/>
      <c r="BC399" s="6"/>
      <c r="BD399" s="6"/>
      <c r="BE399" s="6"/>
      <c r="BF399" s="6"/>
      <c r="BG399" s="6"/>
      <c r="BH399" s="6"/>
      <c r="BI399" s="6"/>
      <c r="BJ399" s="6"/>
      <c r="BL399" s="17"/>
      <c r="BM399" s="17">
        <v>60</v>
      </c>
      <c r="BN399" s="17">
        <v>285000</v>
      </c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</row>
    <row r="400" spans="2:129" s="48" customFormat="1" ht="17">
      <c r="B400" s="50" t="s">
        <v>398</v>
      </c>
      <c r="C400" s="46"/>
      <c r="D400" s="47"/>
      <c r="E400" s="114">
        <f t="shared" ref="E400:AJ400" si="67">SUM(E391:E399)</f>
        <v>28806</v>
      </c>
      <c r="F400" s="114">
        <f t="shared" si="67"/>
        <v>3290000</v>
      </c>
      <c r="G400" s="114">
        <f t="shared" si="67"/>
        <v>0</v>
      </c>
      <c r="H400" s="114">
        <f t="shared" si="67"/>
        <v>0</v>
      </c>
      <c r="I400" s="114">
        <f t="shared" si="67"/>
        <v>25161.56</v>
      </c>
      <c r="J400" s="114">
        <f t="shared" si="67"/>
        <v>1071000</v>
      </c>
      <c r="K400" s="114">
        <f t="shared" si="67"/>
        <v>1720</v>
      </c>
      <c r="L400" s="114">
        <f t="shared" si="67"/>
        <v>79000</v>
      </c>
      <c r="M400" s="114">
        <f t="shared" si="67"/>
        <v>0</v>
      </c>
      <c r="N400" s="114">
        <f t="shared" si="67"/>
        <v>0</v>
      </c>
      <c r="O400" s="114">
        <f t="shared" si="67"/>
        <v>12236.67</v>
      </c>
      <c r="P400" s="114">
        <f t="shared" si="67"/>
        <v>826000</v>
      </c>
      <c r="Q400" s="114">
        <f t="shared" si="67"/>
        <v>0</v>
      </c>
      <c r="R400" s="114">
        <f t="shared" si="67"/>
        <v>0</v>
      </c>
      <c r="S400" s="114">
        <f t="shared" si="67"/>
        <v>0</v>
      </c>
      <c r="T400" s="114">
        <f t="shared" si="67"/>
        <v>0</v>
      </c>
      <c r="U400" s="114">
        <f t="shared" si="67"/>
        <v>0</v>
      </c>
      <c r="V400" s="114">
        <f t="shared" si="67"/>
        <v>0</v>
      </c>
      <c r="W400" s="114">
        <f t="shared" si="67"/>
        <v>0</v>
      </c>
      <c r="X400" s="114">
        <f t="shared" si="67"/>
        <v>0</v>
      </c>
      <c r="Y400" s="114">
        <f t="shared" si="67"/>
        <v>0</v>
      </c>
      <c r="Z400" s="114">
        <f t="shared" si="67"/>
        <v>0</v>
      </c>
      <c r="AA400" s="114">
        <f t="shared" si="67"/>
        <v>0</v>
      </c>
      <c r="AB400" s="114">
        <f t="shared" si="67"/>
        <v>0</v>
      </c>
      <c r="AC400" s="114">
        <f t="shared" si="67"/>
        <v>0</v>
      </c>
      <c r="AD400" s="114">
        <f t="shared" si="67"/>
        <v>0</v>
      </c>
      <c r="AE400" s="114">
        <f t="shared" si="67"/>
        <v>0</v>
      </c>
      <c r="AF400" s="114">
        <f t="shared" si="67"/>
        <v>0</v>
      </c>
      <c r="AG400" s="114">
        <f t="shared" si="67"/>
        <v>0</v>
      </c>
      <c r="AH400" s="114">
        <f t="shared" si="67"/>
        <v>0</v>
      </c>
      <c r="AI400" s="114">
        <f t="shared" si="67"/>
        <v>0</v>
      </c>
      <c r="AJ400" s="114">
        <f t="shared" si="67"/>
        <v>0</v>
      </c>
      <c r="AK400" s="114">
        <f t="shared" ref="AK400:BL400" si="68">SUM(AK391:AK399)</f>
        <v>0</v>
      </c>
      <c r="AL400" s="114">
        <f t="shared" si="68"/>
        <v>0</v>
      </c>
      <c r="AM400" s="114">
        <f t="shared" si="68"/>
        <v>0</v>
      </c>
      <c r="AN400" s="114">
        <f t="shared" si="68"/>
        <v>0</v>
      </c>
      <c r="AO400" s="114">
        <f t="shared" si="68"/>
        <v>0</v>
      </c>
      <c r="AP400" s="114">
        <f t="shared" si="68"/>
        <v>0</v>
      </c>
      <c r="AQ400" s="114">
        <f t="shared" si="68"/>
        <v>0</v>
      </c>
      <c r="AR400" s="114">
        <f t="shared" si="68"/>
        <v>0</v>
      </c>
      <c r="AS400" s="114">
        <f t="shared" si="68"/>
        <v>0</v>
      </c>
      <c r="AT400" s="114">
        <f t="shared" si="68"/>
        <v>0</v>
      </c>
      <c r="AU400" s="114">
        <f t="shared" si="68"/>
        <v>0</v>
      </c>
      <c r="AV400" s="114">
        <f t="shared" si="68"/>
        <v>0</v>
      </c>
      <c r="AW400" s="114">
        <f t="shared" si="68"/>
        <v>0</v>
      </c>
      <c r="AX400" s="114">
        <f t="shared" si="68"/>
        <v>0</v>
      </c>
      <c r="AY400" s="114">
        <f t="shared" si="68"/>
        <v>0</v>
      </c>
      <c r="AZ400" s="114">
        <f t="shared" si="68"/>
        <v>0</v>
      </c>
      <c r="BA400" s="114">
        <f t="shared" si="68"/>
        <v>0</v>
      </c>
      <c r="BB400" s="114">
        <f t="shared" si="68"/>
        <v>0</v>
      </c>
      <c r="BC400" s="114">
        <f t="shared" si="68"/>
        <v>0</v>
      </c>
      <c r="BD400" s="114">
        <f t="shared" si="68"/>
        <v>0</v>
      </c>
      <c r="BE400" s="114">
        <f t="shared" si="68"/>
        <v>0</v>
      </c>
      <c r="BF400" s="114">
        <f t="shared" si="68"/>
        <v>0</v>
      </c>
      <c r="BG400" s="114">
        <f t="shared" si="68"/>
        <v>3666</v>
      </c>
      <c r="BH400" s="114">
        <f t="shared" si="68"/>
        <v>379600</v>
      </c>
      <c r="BI400" s="114">
        <f t="shared" si="68"/>
        <v>27.936600000000002</v>
      </c>
      <c r="BJ400" s="114">
        <f t="shared" si="68"/>
        <v>187097.52</v>
      </c>
      <c r="BK400" s="114">
        <f t="shared" si="68"/>
        <v>0</v>
      </c>
      <c r="BL400" s="114">
        <f t="shared" si="68"/>
        <v>0</v>
      </c>
      <c r="BM400" s="17">
        <v>210</v>
      </c>
      <c r="BN400" s="17">
        <v>997500</v>
      </c>
      <c r="BO400" s="114">
        <f>SUM(BO391:BO399)</f>
        <v>0</v>
      </c>
      <c r="BP400" s="114">
        <f t="shared" ref="BP400:CX400" si="69">SUM(BP391:BP399)</f>
        <v>0</v>
      </c>
      <c r="BQ400" s="114">
        <f t="shared" si="69"/>
        <v>0</v>
      </c>
      <c r="BR400" s="114">
        <f t="shared" si="69"/>
        <v>0</v>
      </c>
      <c r="BS400" s="114">
        <f t="shared" si="69"/>
        <v>0</v>
      </c>
      <c r="BT400" s="114">
        <f t="shared" si="69"/>
        <v>0</v>
      </c>
      <c r="BU400" s="114">
        <f t="shared" si="69"/>
        <v>0</v>
      </c>
      <c r="BV400" s="114">
        <f t="shared" si="69"/>
        <v>0</v>
      </c>
      <c r="BW400" s="114">
        <f t="shared" si="69"/>
        <v>0</v>
      </c>
      <c r="BX400" s="114">
        <f t="shared" si="69"/>
        <v>0</v>
      </c>
      <c r="BY400" s="114">
        <f t="shared" si="69"/>
        <v>0</v>
      </c>
      <c r="BZ400" s="114">
        <f t="shared" si="69"/>
        <v>0</v>
      </c>
      <c r="CA400" s="114">
        <f t="shared" si="69"/>
        <v>0</v>
      </c>
      <c r="CB400" s="114">
        <f t="shared" si="69"/>
        <v>0</v>
      </c>
      <c r="CC400" s="114">
        <f t="shared" si="69"/>
        <v>0</v>
      </c>
      <c r="CD400" s="114">
        <f t="shared" si="69"/>
        <v>0</v>
      </c>
      <c r="CE400" s="114">
        <f t="shared" si="69"/>
        <v>0</v>
      </c>
      <c r="CF400" s="114">
        <f t="shared" si="69"/>
        <v>0</v>
      </c>
      <c r="CG400" s="114">
        <f t="shared" si="69"/>
        <v>0</v>
      </c>
      <c r="CH400" s="114">
        <f t="shared" si="69"/>
        <v>0</v>
      </c>
      <c r="CI400" s="114">
        <f t="shared" si="69"/>
        <v>0</v>
      </c>
      <c r="CJ400" s="114">
        <f t="shared" si="69"/>
        <v>0</v>
      </c>
      <c r="CK400" s="114">
        <f t="shared" si="69"/>
        <v>0</v>
      </c>
      <c r="CL400" s="114">
        <f t="shared" si="69"/>
        <v>0</v>
      </c>
      <c r="CM400" s="114">
        <f t="shared" si="69"/>
        <v>0</v>
      </c>
      <c r="CN400" s="114">
        <f t="shared" si="69"/>
        <v>0</v>
      </c>
      <c r="CO400" s="114">
        <f t="shared" si="69"/>
        <v>0</v>
      </c>
      <c r="CP400" s="114">
        <f t="shared" si="69"/>
        <v>0</v>
      </c>
      <c r="CQ400" s="114">
        <f t="shared" si="69"/>
        <v>0</v>
      </c>
      <c r="CR400" s="114">
        <f t="shared" si="69"/>
        <v>0</v>
      </c>
      <c r="CS400" s="114">
        <f t="shared" si="69"/>
        <v>0</v>
      </c>
      <c r="CT400" s="114">
        <f t="shared" si="69"/>
        <v>0</v>
      </c>
      <c r="CU400" s="114">
        <f t="shared" si="69"/>
        <v>0</v>
      </c>
      <c r="CV400" s="114">
        <f t="shared" si="69"/>
        <v>0</v>
      </c>
      <c r="CW400" s="114">
        <f t="shared" si="69"/>
        <v>0</v>
      </c>
      <c r="CX400" s="114">
        <f t="shared" si="69"/>
        <v>0</v>
      </c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</row>
    <row r="401" spans="2:95">
      <c r="B401" s="21" t="s">
        <v>72</v>
      </c>
      <c r="C401" s="15" t="s">
        <v>299</v>
      </c>
      <c r="D401" s="16"/>
      <c r="F401" s="90"/>
      <c r="H401" s="6"/>
      <c r="I401" s="35"/>
      <c r="J401" s="34"/>
      <c r="K401" s="35">
        <v>34217</v>
      </c>
      <c r="L401" s="34">
        <v>1624500</v>
      </c>
      <c r="M401" s="57"/>
      <c r="N401" s="57"/>
      <c r="P401" s="6"/>
      <c r="R401" s="6"/>
      <c r="T401" s="6"/>
      <c r="U401" s="6"/>
      <c r="V401" s="6"/>
      <c r="X401" s="6"/>
      <c r="Z401" s="6"/>
      <c r="AA401" s="6"/>
      <c r="AB401" s="6"/>
      <c r="AC401" s="6"/>
      <c r="AD401" s="6"/>
      <c r="AF401" s="6"/>
      <c r="AH401" s="6"/>
      <c r="AI401" s="6"/>
      <c r="AJ401" s="6"/>
      <c r="AL401" s="6"/>
      <c r="AN401" s="6"/>
      <c r="AO401" s="6"/>
      <c r="AP401" s="6"/>
      <c r="AR401" s="6"/>
      <c r="AT401" s="6"/>
      <c r="AV401" s="6"/>
      <c r="AX401" s="6"/>
      <c r="AZ401" s="6"/>
      <c r="BA401" s="6"/>
      <c r="BB401" s="6"/>
      <c r="BC401" s="6"/>
      <c r="BD401" s="6"/>
      <c r="BE401" s="6"/>
      <c r="BF401" s="6"/>
      <c r="BG401" s="6"/>
      <c r="BH401" s="6"/>
      <c r="BI401" s="6"/>
      <c r="BJ401" s="6"/>
      <c r="BL401" s="17"/>
      <c r="BM401" s="17">
        <v>0</v>
      </c>
      <c r="BN401" s="17">
        <v>0</v>
      </c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</row>
    <row r="402" spans="2:95">
      <c r="B402" s="21" t="s">
        <v>72</v>
      </c>
      <c r="C402" s="15" t="s">
        <v>299</v>
      </c>
      <c r="D402" s="16"/>
      <c r="F402" s="90"/>
      <c r="H402" s="6"/>
      <c r="I402" s="35"/>
      <c r="J402" s="34"/>
      <c r="K402" s="35">
        <v>14025</v>
      </c>
      <c r="L402" s="34">
        <v>465000</v>
      </c>
      <c r="M402" s="57"/>
      <c r="N402" s="57"/>
      <c r="P402" s="6"/>
      <c r="R402" s="6"/>
      <c r="T402" s="6"/>
      <c r="U402" s="6"/>
      <c r="V402" s="6"/>
      <c r="X402" s="6"/>
      <c r="Z402" s="6"/>
      <c r="AA402" s="6"/>
      <c r="AB402" s="6"/>
      <c r="AC402" s="6"/>
      <c r="AD402" s="6"/>
      <c r="AF402" s="6"/>
      <c r="AH402" s="6"/>
      <c r="AI402" s="6"/>
      <c r="AJ402" s="6"/>
      <c r="AL402" s="6"/>
      <c r="AN402" s="6"/>
      <c r="AO402" s="6"/>
      <c r="AP402" s="6"/>
      <c r="AR402" s="6"/>
      <c r="AT402" s="6"/>
      <c r="AV402" s="6"/>
      <c r="AX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L402" s="17"/>
      <c r="BM402" s="17">
        <v>0</v>
      </c>
      <c r="BN402" s="17">
        <v>0</v>
      </c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</row>
    <row r="403" spans="2:95">
      <c r="B403" s="21" t="s">
        <v>72</v>
      </c>
      <c r="C403" s="15" t="s">
        <v>299</v>
      </c>
      <c r="D403" s="16"/>
      <c r="F403" s="90"/>
      <c r="H403" s="6"/>
      <c r="I403" s="35"/>
      <c r="J403" s="34"/>
      <c r="K403" s="35">
        <v>4159</v>
      </c>
      <c r="L403" s="34">
        <v>178450</v>
      </c>
      <c r="M403" s="57"/>
      <c r="N403" s="57"/>
      <c r="P403" s="6"/>
      <c r="R403" s="6"/>
      <c r="T403" s="6"/>
      <c r="U403" s="6"/>
      <c r="V403" s="6"/>
      <c r="X403" s="6"/>
      <c r="Z403" s="6"/>
      <c r="AA403" s="6"/>
      <c r="AB403" s="6"/>
      <c r="AC403" s="6"/>
      <c r="AD403" s="6"/>
      <c r="AF403" s="6"/>
      <c r="AH403" s="6"/>
      <c r="AI403" s="6"/>
      <c r="AJ403" s="6"/>
      <c r="AL403" s="6"/>
      <c r="AN403" s="6"/>
      <c r="AO403" s="6"/>
      <c r="AP403" s="6"/>
      <c r="AR403" s="6"/>
      <c r="AT403" s="6"/>
      <c r="AV403" s="6"/>
      <c r="AX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L403" s="17"/>
      <c r="BM403" s="17">
        <v>0</v>
      </c>
      <c r="BN403" s="17">
        <v>0</v>
      </c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</row>
    <row r="404" spans="2:95">
      <c r="B404" s="21"/>
      <c r="C404" s="15" t="s">
        <v>299</v>
      </c>
      <c r="D404" s="16"/>
      <c r="F404" s="90"/>
      <c r="H404" s="6"/>
      <c r="I404" s="35"/>
      <c r="J404" s="34"/>
      <c r="K404" s="35">
        <v>51375</v>
      </c>
      <c r="L404" s="34">
        <v>2274000</v>
      </c>
      <c r="M404" s="57"/>
      <c r="N404" s="57"/>
      <c r="P404" s="6"/>
      <c r="R404" s="6"/>
      <c r="T404" s="6"/>
      <c r="U404" s="6"/>
      <c r="V404" s="6"/>
      <c r="X404" s="6"/>
      <c r="Z404" s="6"/>
      <c r="AA404" s="6"/>
      <c r="AB404" s="6"/>
      <c r="AC404" s="6"/>
      <c r="AD404" s="6"/>
      <c r="AF404" s="6"/>
      <c r="AH404" s="6"/>
      <c r="AI404" s="6"/>
      <c r="AJ404" s="6"/>
      <c r="AL404" s="6"/>
      <c r="AN404" s="6"/>
      <c r="AO404" s="6"/>
      <c r="AP404" s="6"/>
      <c r="AR404" s="6"/>
      <c r="AT404" s="6"/>
      <c r="AV404" s="6"/>
      <c r="AX404" s="6"/>
      <c r="AZ404" s="6"/>
      <c r="BA404" s="6"/>
      <c r="BB404" s="6"/>
      <c r="BC404" s="6"/>
      <c r="BD404" s="6"/>
      <c r="BE404" s="6"/>
      <c r="BF404" s="6"/>
      <c r="BG404" s="6"/>
      <c r="BH404" s="6"/>
      <c r="BI404" s="6"/>
      <c r="BJ404" s="6"/>
      <c r="BL404" s="17"/>
      <c r="BM404" s="17">
        <v>0</v>
      </c>
      <c r="BN404" s="17">
        <v>0</v>
      </c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</row>
    <row r="405" spans="2:95">
      <c r="B405" s="21"/>
      <c r="C405" s="15" t="s">
        <v>299</v>
      </c>
      <c r="D405" s="16"/>
      <c r="F405" s="90"/>
      <c r="H405" s="6"/>
      <c r="I405" s="35"/>
      <c r="J405" s="34"/>
      <c r="K405" s="35">
        <v>5420</v>
      </c>
      <c r="L405" s="34">
        <v>251000</v>
      </c>
      <c r="M405" s="57"/>
      <c r="N405" s="57"/>
      <c r="P405" s="6"/>
      <c r="R405" s="6"/>
      <c r="T405" s="6"/>
      <c r="U405" s="6"/>
      <c r="V405" s="6"/>
      <c r="X405" s="6"/>
      <c r="Z405" s="6"/>
      <c r="AA405" s="6"/>
      <c r="AB405" s="6"/>
      <c r="AC405" s="6"/>
      <c r="AD405" s="6"/>
      <c r="AF405" s="6"/>
      <c r="AH405" s="6"/>
      <c r="AI405" s="6"/>
      <c r="AJ405" s="6"/>
      <c r="AL405" s="6"/>
      <c r="AN405" s="6"/>
      <c r="AO405" s="6"/>
      <c r="AP405" s="6"/>
      <c r="AR405" s="6"/>
      <c r="AT405" s="6"/>
      <c r="AV405" s="6"/>
      <c r="AX405" s="6"/>
      <c r="AZ405" s="6"/>
      <c r="BA405" s="6"/>
      <c r="BB405" s="6"/>
      <c r="BC405" s="6"/>
      <c r="BD405" s="6"/>
      <c r="BE405" s="6"/>
      <c r="BF405" s="6"/>
      <c r="BG405" s="6"/>
      <c r="BH405" s="6"/>
      <c r="BI405" s="6"/>
      <c r="BJ405" s="6"/>
      <c r="BL405" s="17"/>
      <c r="BM405" s="17">
        <v>0</v>
      </c>
      <c r="BN405" s="17">
        <v>0</v>
      </c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</row>
    <row r="406" spans="2:95">
      <c r="B406" s="21"/>
      <c r="C406" s="15" t="s">
        <v>299</v>
      </c>
      <c r="D406" s="16"/>
      <c r="F406" s="90"/>
      <c r="H406" s="6"/>
      <c r="I406" s="35"/>
      <c r="J406" s="34"/>
      <c r="K406" s="35">
        <v>23495.96</v>
      </c>
      <c r="L406" s="34">
        <v>1122000</v>
      </c>
      <c r="M406" s="57"/>
      <c r="N406" s="57"/>
      <c r="P406" s="6"/>
      <c r="R406" s="6"/>
      <c r="T406" s="6"/>
      <c r="U406" s="6"/>
      <c r="V406" s="6"/>
      <c r="X406" s="6"/>
      <c r="Z406" s="6"/>
      <c r="AA406" s="6"/>
      <c r="AB406" s="6"/>
      <c r="AC406" s="6"/>
      <c r="AD406" s="6"/>
      <c r="AF406" s="6"/>
      <c r="AH406" s="6"/>
      <c r="AI406" s="6"/>
      <c r="AJ406" s="6"/>
      <c r="AL406" s="6"/>
      <c r="AN406" s="6"/>
      <c r="AO406" s="6"/>
      <c r="AP406" s="6"/>
      <c r="AR406" s="6"/>
      <c r="AT406" s="6"/>
      <c r="AV406" s="6"/>
      <c r="AX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L406" s="17"/>
      <c r="BM406" s="17">
        <v>0</v>
      </c>
      <c r="BN406" s="17">
        <v>0</v>
      </c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</row>
    <row r="407" spans="2:95">
      <c r="B407" s="21"/>
      <c r="C407" s="15" t="s">
        <v>299</v>
      </c>
      <c r="D407" s="16"/>
      <c r="F407" s="90"/>
      <c r="H407" s="6"/>
      <c r="I407" s="35"/>
      <c r="J407" s="34"/>
      <c r="K407" s="35">
        <v>31940</v>
      </c>
      <c r="L407" s="34">
        <v>1517000</v>
      </c>
      <c r="M407" s="57"/>
      <c r="N407" s="57"/>
      <c r="P407" s="6"/>
      <c r="R407" s="6"/>
      <c r="T407" s="6"/>
      <c r="U407" s="6"/>
      <c r="V407" s="6"/>
      <c r="X407" s="6"/>
      <c r="Z407" s="6"/>
      <c r="AA407" s="6"/>
      <c r="AB407" s="6"/>
      <c r="AC407" s="6"/>
      <c r="AD407" s="6"/>
      <c r="AF407" s="6"/>
      <c r="AH407" s="6"/>
      <c r="AI407" s="6"/>
      <c r="AJ407" s="6"/>
      <c r="AL407" s="6"/>
      <c r="AN407" s="6"/>
      <c r="AO407" s="6"/>
      <c r="AP407" s="6"/>
      <c r="AR407" s="6"/>
      <c r="AT407" s="6"/>
      <c r="AV407" s="6"/>
      <c r="AX407" s="6"/>
      <c r="AZ407" s="6"/>
      <c r="BA407" s="6"/>
      <c r="BB407" s="6"/>
      <c r="BC407" s="6"/>
      <c r="BD407" s="6"/>
      <c r="BE407" s="6"/>
      <c r="BF407" s="6"/>
      <c r="BG407" s="6"/>
      <c r="BH407" s="6"/>
      <c r="BI407" s="6"/>
      <c r="BJ407" s="6"/>
      <c r="BL407" s="17"/>
      <c r="BM407" s="17">
        <v>0</v>
      </c>
      <c r="BN407" s="17">
        <v>0</v>
      </c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</row>
    <row r="408" spans="2:95">
      <c r="B408" s="21"/>
      <c r="C408" s="15" t="s">
        <v>299</v>
      </c>
      <c r="D408" s="16"/>
      <c r="F408" s="90"/>
      <c r="H408" s="6"/>
      <c r="I408" s="35"/>
      <c r="J408" s="34"/>
      <c r="K408" s="35">
        <v>51638.5</v>
      </c>
      <c r="L408" s="34">
        <v>2385500</v>
      </c>
      <c r="M408" s="57"/>
      <c r="N408" s="57"/>
      <c r="P408" s="6"/>
      <c r="R408" s="6"/>
      <c r="T408" s="6"/>
      <c r="U408" s="6"/>
      <c r="V408" s="6"/>
      <c r="X408" s="6"/>
      <c r="Z408" s="6"/>
      <c r="AA408" s="6"/>
      <c r="AB408" s="6"/>
      <c r="AC408" s="6"/>
      <c r="AD408" s="6"/>
      <c r="AF408" s="6"/>
      <c r="AH408" s="6"/>
      <c r="AI408" s="6"/>
      <c r="AJ408" s="6"/>
      <c r="AL408" s="6"/>
      <c r="AN408" s="6"/>
      <c r="AO408" s="6"/>
      <c r="AP408" s="6"/>
      <c r="AR408" s="6"/>
      <c r="AT408" s="6"/>
      <c r="AV408" s="6"/>
      <c r="AX408" s="6"/>
      <c r="AZ408" s="6"/>
      <c r="BA408" s="6"/>
      <c r="BB408" s="6"/>
      <c r="BC408" s="6"/>
      <c r="BD408" s="6"/>
      <c r="BE408" s="6"/>
      <c r="BF408" s="6"/>
      <c r="BG408" s="6"/>
      <c r="BH408" s="6"/>
      <c r="BI408" s="6"/>
      <c r="BJ408" s="6"/>
      <c r="BL408" s="17"/>
      <c r="BM408" s="17">
        <v>0</v>
      </c>
      <c r="BN408" s="17">
        <v>0</v>
      </c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</row>
    <row r="409" spans="2:95">
      <c r="B409" s="21"/>
      <c r="C409" s="15" t="s">
        <v>299</v>
      </c>
      <c r="D409" s="16"/>
      <c r="F409" s="90"/>
      <c r="H409" s="6"/>
      <c r="I409" s="35"/>
      <c r="J409" s="34"/>
      <c r="K409" s="115">
        <v>700</v>
      </c>
      <c r="L409" s="115">
        <v>28000</v>
      </c>
      <c r="M409" s="57"/>
      <c r="N409" s="57"/>
      <c r="P409" s="6"/>
      <c r="R409" s="6"/>
      <c r="T409" s="6"/>
      <c r="U409" s="6"/>
      <c r="V409" s="6"/>
      <c r="X409" s="6"/>
      <c r="Z409" s="6"/>
      <c r="AA409" s="6"/>
      <c r="AB409" s="6"/>
      <c r="AC409" s="6"/>
      <c r="AD409" s="6"/>
      <c r="AF409" s="6"/>
      <c r="AH409" s="6"/>
      <c r="AI409" s="6"/>
      <c r="AJ409" s="6"/>
      <c r="AL409" s="6"/>
      <c r="AN409" s="6"/>
      <c r="AO409" s="6"/>
      <c r="AP409" s="6"/>
      <c r="AR409" s="6"/>
      <c r="AT409" s="6"/>
      <c r="AV409" s="6"/>
      <c r="AX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L409" s="17"/>
      <c r="BM409" s="17">
        <v>0</v>
      </c>
      <c r="BN409" s="17">
        <v>0</v>
      </c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</row>
    <row r="410" spans="2:95">
      <c r="B410" s="21"/>
      <c r="C410" s="15" t="s">
        <v>299</v>
      </c>
      <c r="D410" s="16"/>
      <c r="F410" s="90"/>
      <c r="H410" s="6"/>
      <c r="I410" s="35"/>
      <c r="J410" s="34"/>
      <c r="K410" s="35">
        <v>10850</v>
      </c>
      <c r="L410" s="34">
        <v>464000</v>
      </c>
      <c r="M410" s="57"/>
      <c r="N410" s="57"/>
      <c r="P410" s="6"/>
      <c r="R410" s="6"/>
      <c r="T410" s="6"/>
      <c r="U410" s="6"/>
      <c r="V410" s="6"/>
      <c r="X410" s="6"/>
      <c r="Z410" s="6"/>
      <c r="AA410" s="6"/>
      <c r="AB410" s="6"/>
      <c r="AC410" s="6"/>
      <c r="AD410" s="6"/>
      <c r="AF410" s="6"/>
      <c r="AH410" s="6"/>
      <c r="AI410" s="6"/>
      <c r="AJ410" s="6"/>
      <c r="AL410" s="6"/>
      <c r="AN410" s="6"/>
      <c r="AO410" s="6"/>
      <c r="AP410" s="6"/>
      <c r="AR410" s="6"/>
      <c r="AT410" s="6"/>
      <c r="AV410" s="6"/>
      <c r="AX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L410" s="17"/>
      <c r="BM410" s="17">
        <v>0</v>
      </c>
      <c r="BN410" s="17">
        <v>0</v>
      </c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</row>
    <row r="411" spans="2:95">
      <c r="B411" s="21"/>
      <c r="C411" s="15" t="s">
        <v>299</v>
      </c>
      <c r="D411" s="16"/>
      <c r="F411" s="90"/>
      <c r="H411" s="6"/>
      <c r="I411" s="35"/>
      <c r="J411" s="34"/>
      <c r="K411" s="35">
        <v>8300</v>
      </c>
      <c r="L411" s="34">
        <v>375000</v>
      </c>
      <c r="M411" s="57"/>
      <c r="N411" s="57"/>
      <c r="P411" s="6"/>
      <c r="R411" s="6"/>
      <c r="T411" s="6"/>
      <c r="U411" s="6"/>
      <c r="V411" s="6"/>
      <c r="X411" s="6"/>
      <c r="Z411" s="6"/>
      <c r="AA411" s="6"/>
      <c r="AB411" s="6"/>
      <c r="AC411" s="6"/>
      <c r="AD411" s="6"/>
      <c r="AF411" s="6"/>
      <c r="AH411" s="6"/>
      <c r="AI411" s="6"/>
      <c r="AJ411" s="6"/>
      <c r="AL411" s="6"/>
      <c r="AN411" s="6"/>
      <c r="AO411" s="6"/>
      <c r="AP411" s="6"/>
      <c r="AR411" s="6"/>
      <c r="AT411" s="6"/>
      <c r="AV411" s="6"/>
      <c r="AX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L411" s="17"/>
      <c r="BM411" s="17">
        <v>0</v>
      </c>
      <c r="BN411" s="17">
        <v>0</v>
      </c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</row>
    <row r="412" spans="2:95">
      <c r="B412" s="21"/>
      <c r="C412" s="15" t="s">
        <v>299</v>
      </c>
      <c r="D412" s="16"/>
      <c r="F412" s="90"/>
      <c r="H412" s="6"/>
      <c r="I412" s="35"/>
      <c r="J412" s="34"/>
      <c r="K412" s="35">
        <v>11050</v>
      </c>
      <c r="L412" s="34">
        <v>515000</v>
      </c>
      <c r="M412" s="57"/>
      <c r="N412" s="57"/>
      <c r="P412" s="6"/>
      <c r="R412" s="6"/>
      <c r="T412" s="6"/>
      <c r="U412" s="6"/>
      <c r="V412" s="6"/>
      <c r="X412" s="6"/>
      <c r="Z412" s="6"/>
      <c r="AA412" s="6"/>
      <c r="AB412" s="6"/>
      <c r="AC412" s="6"/>
      <c r="AD412" s="6"/>
      <c r="AF412" s="6"/>
      <c r="AH412" s="6"/>
      <c r="AI412" s="6"/>
      <c r="AJ412" s="6"/>
      <c r="AL412" s="6"/>
      <c r="AN412" s="6"/>
      <c r="AO412" s="6"/>
      <c r="AP412" s="6"/>
      <c r="AR412" s="6"/>
      <c r="AT412" s="6"/>
      <c r="AV412" s="6"/>
      <c r="AX412" s="6"/>
      <c r="AZ412" s="6"/>
      <c r="BA412" s="6"/>
      <c r="BB412" s="6"/>
      <c r="BC412" s="6"/>
      <c r="BD412" s="6"/>
      <c r="BE412" s="6"/>
      <c r="BF412" s="6"/>
      <c r="BG412" s="6"/>
      <c r="BH412" s="6"/>
      <c r="BI412" s="6"/>
      <c r="BJ412" s="6"/>
      <c r="BL412" s="17"/>
      <c r="BM412" s="17">
        <v>0</v>
      </c>
      <c r="BN412" s="17">
        <v>0</v>
      </c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</row>
    <row r="413" spans="2:95">
      <c r="B413" s="21"/>
      <c r="C413" s="15" t="s">
        <v>299</v>
      </c>
      <c r="D413" s="16"/>
      <c r="F413" s="90"/>
      <c r="H413" s="6"/>
      <c r="I413" s="35"/>
      <c r="J413" s="34"/>
      <c r="K413" s="35">
        <v>9654</v>
      </c>
      <c r="L413" s="34">
        <v>444167</v>
      </c>
      <c r="M413" s="57"/>
      <c r="N413" s="57"/>
      <c r="P413" s="6"/>
      <c r="R413" s="6"/>
      <c r="T413" s="6"/>
      <c r="U413" s="6"/>
      <c r="V413" s="6"/>
      <c r="X413" s="6"/>
      <c r="Z413" s="6"/>
      <c r="AA413" s="6"/>
      <c r="AB413" s="6"/>
      <c r="AC413" s="6"/>
      <c r="AD413" s="6"/>
      <c r="AF413" s="6"/>
      <c r="AH413" s="6"/>
      <c r="AI413" s="6"/>
      <c r="AJ413" s="6"/>
      <c r="AL413" s="6"/>
      <c r="AN413" s="6"/>
      <c r="AO413" s="6"/>
      <c r="AP413" s="6"/>
      <c r="AR413" s="6"/>
      <c r="AT413" s="6"/>
      <c r="AV413" s="6"/>
      <c r="AX413" s="6"/>
      <c r="AZ413" s="6"/>
      <c r="BA413" s="6"/>
      <c r="BB413" s="6"/>
      <c r="BC413" s="6"/>
      <c r="BD413" s="6"/>
      <c r="BE413" s="6"/>
      <c r="BF413" s="6"/>
      <c r="BG413" s="6"/>
      <c r="BH413" s="6"/>
      <c r="BI413" s="6"/>
      <c r="BJ413" s="6"/>
      <c r="BL413" s="17"/>
      <c r="BM413" s="17">
        <v>0</v>
      </c>
      <c r="BN413" s="17">
        <v>0</v>
      </c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</row>
    <row r="414" spans="2:95">
      <c r="B414" s="21"/>
      <c r="C414" s="15" t="s">
        <v>299</v>
      </c>
      <c r="D414" s="16"/>
      <c r="F414" s="90"/>
      <c r="H414" s="6"/>
      <c r="I414" s="35"/>
      <c r="J414" s="34"/>
      <c r="K414" s="35">
        <v>46585</v>
      </c>
      <c r="L414" s="34">
        <v>2227000</v>
      </c>
      <c r="M414" s="57"/>
      <c r="N414" s="57"/>
      <c r="P414" s="6"/>
      <c r="R414" s="6"/>
      <c r="T414" s="6"/>
      <c r="U414" s="6"/>
      <c r="V414" s="6"/>
      <c r="X414" s="6"/>
      <c r="Z414" s="6"/>
      <c r="AA414" s="6"/>
      <c r="AB414" s="6"/>
      <c r="AC414" s="6"/>
      <c r="AD414" s="6"/>
      <c r="AF414" s="6"/>
      <c r="AH414" s="6"/>
      <c r="AI414" s="6"/>
      <c r="AJ414" s="6"/>
      <c r="AL414" s="6"/>
      <c r="AN414" s="6"/>
      <c r="AO414" s="6"/>
      <c r="AP414" s="6"/>
      <c r="AR414" s="6"/>
      <c r="AT414" s="6"/>
      <c r="AV414" s="6"/>
      <c r="AX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L414" s="17"/>
      <c r="BM414" s="17">
        <v>0</v>
      </c>
      <c r="BN414" s="17">
        <v>0</v>
      </c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</row>
    <row r="415" spans="2:95">
      <c r="B415" s="21"/>
      <c r="C415" s="15" t="s">
        <v>299</v>
      </c>
      <c r="D415" s="16"/>
      <c r="F415" s="90"/>
      <c r="H415" s="6"/>
      <c r="I415" s="35"/>
      <c r="J415" s="34"/>
      <c r="K415" s="35">
        <v>8952</v>
      </c>
      <c r="L415" s="34">
        <v>420500</v>
      </c>
      <c r="M415" s="57"/>
      <c r="N415" s="57"/>
      <c r="P415" s="6"/>
      <c r="R415" s="6"/>
      <c r="T415" s="6"/>
      <c r="U415" s="6"/>
      <c r="V415" s="6"/>
      <c r="X415" s="6"/>
      <c r="Z415" s="6"/>
      <c r="AA415" s="6"/>
      <c r="AB415" s="6"/>
      <c r="AC415" s="6"/>
      <c r="AD415" s="6"/>
      <c r="AF415" s="6"/>
      <c r="AH415" s="6"/>
      <c r="AI415" s="6"/>
      <c r="AJ415" s="6"/>
      <c r="AL415" s="6"/>
      <c r="AN415" s="6"/>
      <c r="AO415" s="6"/>
      <c r="AP415" s="6"/>
      <c r="AR415" s="6"/>
      <c r="AT415" s="6"/>
      <c r="AV415" s="6"/>
      <c r="AX415" s="6"/>
      <c r="AZ415" s="6"/>
      <c r="BA415" s="6"/>
      <c r="BB415" s="6"/>
      <c r="BC415" s="6"/>
      <c r="BD415" s="6"/>
      <c r="BE415" s="6"/>
      <c r="BF415" s="6"/>
      <c r="BG415" s="6"/>
      <c r="BH415" s="6"/>
      <c r="BI415" s="6"/>
      <c r="BJ415" s="6"/>
      <c r="BL415" s="17"/>
      <c r="BM415" s="17">
        <v>0</v>
      </c>
      <c r="BN415" s="17">
        <v>0</v>
      </c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</row>
    <row r="416" spans="2:95">
      <c r="B416" s="21"/>
      <c r="C416" s="15" t="s">
        <v>299</v>
      </c>
      <c r="D416" s="16"/>
      <c r="F416" s="90"/>
      <c r="H416" s="6"/>
      <c r="I416" s="35"/>
      <c r="J416" s="34"/>
      <c r="K416" s="35">
        <v>73264</v>
      </c>
      <c r="L416" s="34">
        <v>3287070</v>
      </c>
      <c r="M416" s="57"/>
      <c r="N416" s="57"/>
      <c r="P416" s="6"/>
      <c r="R416" s="6"/>
      <c r="T416" s="6"/>
      <c r="U416" s="6"/>
      <c r="V416" s="6"/>
      <c r="X416" s="6"/>
      <c r="Z416" s="6"/>
      <c r="AA416" s="6"/>
      <c r="AB416" s="6"/>
      <c r="AC416" s="6"/>
      <c r="AD416" s="6"/>
      <c r="AF416" s="6"/>
      <c r="AH416" s="6"/>
      <c r="AI416" s="6"/>
      <c r="AJ416" s="6"/>
      <c r="AL416" s="6"/>
      <c r="AN416" s="6"/>
      <c r="AO416" s="6"/>
      <c r="AP416" s="6"/>
      <c r="AR416" s="6"/>
      <c r="AT416" s="6"/>
      <c r="AV416" s="6"/>
      <c r="AX416" s="6"/>
      <c r="AZ416" s="6"/>
      <c r="BA416" s="6"/>
      <c r="BB416" s="6"/>
      <c r="BC416" s="6"/>
      <c r="BD416" s="6"/>
      <c r="BE416" s="6"/>
      <c r="BF416" s="6"/>
      <c r="BG416" s="6"/>
      <c r="BH416" s="6"/>
      <c r="BI416" s="6"/>
      <c r="BJ416" s="6"/>
      <c r="BL416" s="17"/>
      <c r="BM416" s="17">
        <v>0</v>
      </c>
      <c r="BN416" s="17">
        <v>0</v>
      </c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</row>
    <row r="417" spans="2:95">
      <c r="B417" s="21"/>
      <c r="C417" s="15" t="s">
        <v>299</v>
      </c>
      <c r="D417" s="16"/>
      <c r="F417" s="90"/>
      <c r="H417" s="6"/>
      <c r="I417" s="35"/>
      <c r="J417" s="34"/>
      <c r="K417" s="35">
        <v>34320</v>
      </c>
      <c r="L417" s="34">
        <v>1566000</v>
      </c>
      <c r="M417" s="57"/>
      <c r="N417" s="57"/>
      <c r="P417" s="6"/>
      <c r="R417" s="6"/>
      <c r="T417" s="6"/>
      <c r="U417" s="6"/>
      <c r="V417" s="6"/>
      <c r="X417" s="6"/>
      <c r="Z417" s="6"/>
      <c r="AA417" s="6"/>
      <c r="AB417" s="6"/>
      <c r="AC417" s="6"/>
      <c r="AD417" s="6"/>
      <c r="AF417" s="6"/>
      <c r="AH417" s="6"/>
      <c r="AI417" s="6"/>
      <c r="AJ417" s="6"/>
      <c r="AL417" s="6"/>
      <c r="AN417" s="6"/>
      <c r="AO417" s="6"/>
      <c r="AP417" s="6"/>
      <c r="AR417" s="6"/>
      <c r="AT417" s="6"/>
      <c r="AV417" s="6"/>
      <c r="AX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L417" s="17"/>
      <c r="BM417" s="17">
        <v>0</v>
      </c>
      <c r="BN417" s="17">
        <v>0</v>
      </c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</row>
    <row r="418" spans="2:95">
      <c r="B418" s="21"/>
      <c r="C418" s="15" t="s">
        <v>299</v>
      </c>
      <c r="D418" s="16"/>
      <c r="F418" s="90"/>
      <c r="H418" s="6"/>
      <c r="I418" s="35"/>
      <c r="J418" s="34"/>
      <c r="K418" s="35">
        <v>16536.5</v>
      </c>
      <c r="L418" s="34">
        <v>778660</v>
      </c>
      <c r="M418" s="57"/>
      <c r="N418" s="57"/>
      <c r="P418" s="6"/>
      <c r="R418" s="6"/>
      <c r="T418" s="6"/>
      <c r="U418" s="6"/>
      <c r="V418" s="6"/>
      <c r="X418" s="6"/>
      <c r="Z418" s="6"/>
      <c r="AA418" s="6"/>
      <c r="AB418" s="6"/>
      <c r="AC418" s="6"/>
      <c r="AD418" s="6"/>
      <c r="AF418" s="6"/>
      <c r="AH418" s="6"/>
      <c r="AI418" s="6"/>
      <c r="AJ418" s="6"/>
      <c r="AL418" s="6"/>
      <c r="AN418" s="6"/>
      <c r="AO418" s="6"/>
      <c r="AP418" s="6"/>
      <c r="AR418" s="6"/>
      <c r="AT418" s="6"/>
      <c r="AV418" s="6"/>
      <c r="AX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L418" s="17"/>
      <c r="BM418" s="17">
        <v>0</v>
      </c>
      <c r="BN418" s="17">
        <v>0</v>
      </c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</row>
    <row r="419" spans="2:95">
      <c r="B419" s="21"/>
      <c r="C419" s="15" t="s">
        <v>299</v>
      </c>
      <c r="D419" s="16"/>
      <c r="F419" s="90"/>
      <c r="H419" s="6"/>
      <c r="I419" s="35"/>
      <c r="J419" s="34"/>
      <c r="K419" s="35">
        <v>5600</v>
      </c>
      <c r="L419" s="34">
        <v>225000</v>
      </c>
      <c r="M419" s="57"/>
      <c r="N419" s="57"/>
      <c r="P419" s="6"/>
      <c r="R419" s="6"/>
      <c r="T419" s="6"/>
      <c r="U419" s="6"/>
      <c r="V419" s="6"/>
      <c r="X419" s="6"/>
      <c r="Z419" s="6"/>
      <c r="AA419" s="6"/>
      <c r="AB419" s="6"/>
      <c r="AC419" s="6"/>
      <c r="AD419" s="6"/>
      <c r="AF419" s="6"/>
      <c r="AH419" s="6"/>
      <c r="AI419" s="6"/>
      <c r="AJ419" s="6"/>
      <c r="AL419" s="6"/>
      <c r="AN419" s="6"/>
      <c r="AO419" s="6"/>
      <c r="AP419" s="6"/>
      <c r="AR419" s="6"/>
      <c r="AT419" s="6"/>
      <c r="AV419" s="6"/>
      <c r="AX419" s="6"/>
      <c r="AZ419" s="6"/>
      <c r="BA419" s="6"/>
      <c r="BB419" s="6"/>
      <c r="BC419" s="6"/>
      <c r="BD419" s="6"/>
      <c r="BE419" s="6"/>
      <c r="BF419" s="6"/>
      <c r="BG419" s="6"/>
      <c r="BH419" s="6"/>
      <c r="BI419" s="6"/>
      <c r="BJ419" s="6"/>
      <c r="BL419" s="17"/>
      <c r="BM419" s="17">
        <v>0</v>
      </c>
      <c r="BN419" s="17">
        <v>0</v>
      </c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</row>
    <row r="420" spans="2:95">
      <c r="B420" s="21"/>
      <c r="C420" s="15" t="s">
        <v>299</v>
      </c>
      <c r="D420" s="16"/>
      <c r="F420" s="90"/>
      <c r="H420" s="6"/>
      <c r="I420" s="35"/>
      <c r="J420" s="34"/>
      <c r="K420" s="35">
        <v>13550</v>
      </c>
      <c r="L420" s="34">
        <v>600000</v>
      </c>
      <c r="M420" s="57"/>
      <c r="N420" s="57"/>
      <c r="P420" s="6"/>
      <c r="R420" s="6"/>
      <c r="T420" s="6"/>
      <c r="U420" s="6"/>
      <c r="V420" s="6"/>
      <c r="X420" s="6"/>
      <c r="Z420" s="6"/>
      <c r="AA420" s="6"/>
      <c r="AB420" s="6"/>
      <c r="AC420" s="6"/>
      <c r="AD420" s="6"/>
      <c r="AF420" s="6"/>
      <c r="AH420" s="6"/>
      <c r="AI420" s="6"/>
      <c r="AJ420" s="6"/>
      <c r="AL420" s="6"/>
      <c r="AN420" s="6"/>
      <c r="AO420" s="6"/>
      <c r="AP420" s="6"/>
      <c r="AR420" s="6"/>
      <c r="AT420" s="6"/>
      <c r="AV420" s="6"/>
      <c r="AX420" s="6"/>
      <c r="AZ420" s="6"/>
      <c r="BA420" s="6"/>
      <c r="BB420" s="6"/>
      <c r="BC420" s="6"/>
      <c r="BD420" s="6"/>
      <c r="BE420" s="6"/>
      <c r="BF420" s="6"/>
      <c r="BG420" s="6"/>
      <c r="BH420" s="6"/>
      <c r="BI420" s="6"/>
      <c r="BJ420" s="6"/>
      <c r="BL420" s="17"/>
      <c r="BM420" s="17">
        <v>0</v>
      </c>
      <c r="BN420" s="17">
        <v>0</v>
      </c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</row>
    <row r="421" spans="2:95">
      <c r="B421" s="21"/>
      <c r="C421" s="15" t="s">
        <v>299</v>
      </c>
      <c r="D421" s="16"/>
      <c r="F421" s="90"/>
      <c r="H421" s="6"/>
      <c r="I421" s="35"/>
      <c r="J421" s="34"/>
      <c r="K421" s="35">
        <v>10050</v>
      </c>
      <c r="L421" s="34">
        <v>465000</v>
      </c>
      <c r="M421" s="57"/>
      <c r="N421" s="57"/>
      <c r="P421" s="6"/>
      <c r="R421" s="6"/>
      <c r="T421" s="6"/>
      <c r="U421" s="6"/>
      <c r="V421" s="6"/>
      <c r="X421" s="6"/>
      <c r="Z421" s="6"/>
      <c r="AA421" s="6"/>
      <c r="AB421" s="6"/>
      <c r="AC421" s="6"/>
      <c r="AD421" s="6"/>
      <c r="AF421" s="6"/>
      <c r="AH421" s="6"/>
      <c r="AI421" s="6"/>
      <c r="AJ421" s="6"/>
      <c r="AL421" s="6"/>
      <c r="AN421" s="6"/>
      <c r="AO421" s="6"/>
      <c r="AP421" s="6"/>
      <c r="AR421" s="6"/>
      <c r="AT421" s="6"/>
      <c r="AV421" s="6"/>
      <c r="AX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L421" s="17"/>
      <c r="BM421" s="17">
        <v>0</v>
      </c>
      <c r="BN421" s="17">
        <v>0</v>
      </c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</row>
    <row r="422" spans="2:95">
      <c r="B422" s="21"/>
      <c r="C422" s="15" t="s">
        <v>299</v>
      </c>
      <c r="D422" s="16"/>
      <c r="F422" s="90"/>
      <c r="H422" s="6"/>
      <c r="I422" s="35"/>
      <c r="J422" s="34"/>
      <c r="K422" s="35">
        <v>9008</v>
      </c>
      <c r="L422" s="34">
        <v>385500</v>
      </c>
      <c r="M422" s="57"/>
      <c r="N422" s="57"/>
      <c r="P422" s="6"/>
      <c r="R422" s="6"/>
      <c r="T422" s="6"/>
      <c r="U422" s="6"/>
      <c r="V422" s="6"/>
      <c r="X422" s="6"/>
      <c r="Z422" s="6"/>
      <c r="AA422" s="6"/>
      <c r="AB422" s="6"/>
      <c r="AC422" s="6"/>
      <c r="AD422" s="6"/>
      <c r="AF422" s="6"/>
      <c r="AH422" s="6"/>
      <c r="AI422" s="6"/>
      <c r="AJ422" s="6"/>
      <c r="AL422" s="6"/>
      <c r="AN422" s="6"/>
      <c r="AO422" s="6"/>
      <c r="AP422" s="6"/>
      <c r="AR422" s="6"/>
      <c r="AT422" s="6"/>
      <c r="AV422" s="6"/>
      <c r="AX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L422" s="17"/>
      <c r="BM422" s="17">
        <v>0</v>
      </c>
      <c r="BN422" s="17">
        <v>0</v>
      </c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</row>
    <row r="423" spans="2:95">
      <c r="B423" s="21"/>
      <c r="C423" s="15" t="s">
        <v>299</v>
      </c>
      <c r="D423" s="16"/>
      <c r="F423" s="90"/>
      <c r="H423" s="6"/>
      <c r="J423" s="6"/>
      <c r="K423" s="6">
        <v>5003</v>
      </c>
      <c r="L423" s="6">
        <v>290000</v>
      </c>
      <c r="M423" s="57"/>
      <c r="N423" s="57"/>
      <c r="P423" s="6"/>
      <c r="R423" s="6"/>
      <c r="T423" s="6"/>
      <c r="U423" s="6"/>
      <c r="V423" s="6"/>
      <c r="X423" s="6"/>
      <c r="Z423" s="6"/>
      <c r="AA423" s="6"/>
      <c r="AB423" s="6"/>
      <c r="AC423" s="6"/>
      <c r="AD423" s="6"/>
      <c r="AF423" s="6"/>
      <c r="AH423" s="6"/>
      <c r="AI423" s="6"/>
      <c r="AJ423" s="6"/>
      <c r="AL423" s="6"/>
      <c r="AN423" s="6"/>
      <c r="AO423" s="6"/>
      <c r="AP423" s="6"/>
      <c r="AR423" s="6"/>
      <c r="AT423" s="6"/>
      <c r="AV423" s="6"/>
      <c r="AX423" s="6"/>
      <c r="AZ423" s="6"/>
      <c r="BA423" s="6"/>
      <c r="BB423" s="6"/>
      <c r="BC423" s="6"/>
      <c r="BD423" s="6"/>
      <c r="BE423" s="6"/>
      <c r="BF423" s="6"/>
      <c r="BG423" s="6"/>
      <c r="BH423" s="6"/>
      <c r="BI423" s="6"/>
      <c r="BJ423" s="6"/>
      <c r="BL423" s="17"/>
      <c r="BM423" s="17">
        <v>0</v>
      </c>
      <c r="BN423" s="17">
        <v>0</v>
      </c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  <c r="CM423" s="17"/>
      <c r="CN423" s="17"/>
      <c r="CO423" s="17"/>
      <c r="CP423" s="17"/>
      <c r="CQ423" s="17"/>
    </row>
    <row r="424" spans="2:95">
      <c r="B424" s="21"/>
      <c r="C424" s="15" t="s">
        <v>299</v>
      </c>
      <c r="D424" s="16"/>
      <c r="F424" s="90"/>
      <c r="H424" s="6"/>
      <c r="J424" s="6"/>
      <c r="K424" s="6">
        <v>10350</v>
      </c>
      <c r="L424" s="6">
        <v>478000</v>
      </c>
      <c r="M424" s="57"/>
      <c r="N424" s="57"/>
      <c r="P424" s="6"/>
      <c r="R424" s="6"/>
      <c r="T424" s="6"/>
      <c r="U424" s="6"/>
      <c r="V424" s="6"/>
      <c r="X424" s="6"/>
      <c r="Z424" s="6"/>
      <c r="AA424" s="6"/>
      <c r="AB424" s="6"/>
      <c r="AC424" s="6"/>
      <c r="AD424" s="6"/>
      <c r="AF424" s="6"/>
      <c r="AH424" s="6"/>
      <c r="AI424" s="6"/>
      <c r="AJ424" s="6"/>
      <c r="AL424" s="6"/>
      <c r="AN424" s="6"/>
      <c r="AO424" s="6"/>
      <c r="AP424" s="6"/>
      <c r="AR424" s="6"/>
      <c r="AT424" s="6"/>
      <c r="AV424" s="6"/>
      <c r="AX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L424" s="17"/>
      <c r="BM424" s="17">
        <v>0</v>
      </c>
      <c r="BN424" s="17">
        <v>0</v>
      </c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</row>
    <row r="425" spans="2:95">
      <c r="B425" s="21"/>
      <c r="C425" s="15" t="s">
        <v>299</v>
      </c>
      <c r="D425" s="16"/>
      <c r="F425" s="90"/>
      <c r="H425" s="6"/>
      <c r="J425" s="6"/>
      <c r="K425" s="6">
        <v>38740.699999999997</v>
      </c>
      <c r="L425" s="6">
        <v>1672661</v>
      </c>
      <c r="M425" s="57"/>
      <c r="N425" s="57"/>
      <c r="P425" s="6"/>
      <c r="R425" s="6"/>
      <c r="T425" s="6"/>
      <c r="U425" s="6"/>
      <c r="V425" s="6"/>
      <c r="X425" s="6"/>
      <c r="Z425" s="6"/>
      <c r="AA425" s="6"/>
      <c r="AB425" s="6"/>
      <c r="AC425" s="6"/>
      <c r="AD425" s="6"/>
      <c r="AF425" s="6"/>
      <c r="AH425" s="6"/>
      <c r="AI425" s="6"/>
      <c r="AJ425" s="6"/>
      <c r="AL425" s="6"/>
      <c r="AN425" s="6"/>
      <c r="AO425" s="6"/>
      <c r="AP425" s="6"/>
      <c r="AR425" s="6"/>
      <c r="AT425" s="6"/>
      <c r="AV425" s="6"/>
      <c r="AX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L425" s="17"/>
      <c r="BM425" s="17">
        <v>0</v>
      </c>
      <c r="BN425" s="17">
        <v>0</v>
      </c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</row>
    <row r="426" spans="2:95">
      <c r="B426" s="21"/>
      <c r="C426" s="15" t="s">
        <v>299</v>
      </c>
      <c r="D426" s="16"/>
      <c r="F426" s="90"/>
      <c r="H426" s="6"/>
      <c r="J426" s="6"/>
      <c r="K426" s="6">
        <v>83245</v>
      </c>
      <c r="L426" s="6">
        <v>4005000</v>
      </c>
      <c r="M426" s="57"/>
      <c r="N426" s="57"/>
      <c r="P426" s="6"/>
      <c r="R426" s="6"/>
      <c r="T426" s="6"/>
      <c r="U426" s="6"/>
      <c r="V426" s="6"/>
      <c r="X426" s="6"/>
      <c r="Z426" s="6"/>
      <c r="AA426" s="6"/>
      <c r="AB426" s="6"/>
      <c r="AC426" s="6"/>
      <c r="AD426" s="6"/>
      <c r="AF426" s="6"/>
      <c r="AH426" s="6"/>
      <c r="AI426" s="6"/>
      <c r="AJ426" s="6"/>
      <c r="AL426" s="6"/>
      <c r="AN426" s="6"/>
      <c r="AO426" s="6"/>
      <c r="AP426" s="6"/>
      <c r="AR426" s="6"/>
      <c r="AT426" s="6"/>
      <c r="AV426" s="6"/>
      <c r="AX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L426" s="17"/>
      <c r="BM426" s="17">
        <v>0</v>
      </c>
      <c r="BN426" s="17">
        <v>0</v>
      </c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</row>
    <row r="427" spans="2:95">
      <c r="B427" s="21"/>
      <c r="C427" s="15" t="s">
        <v>299</v>
      </c>
      <c r="D427" s="16"/>
      <c r="F427" s="90"/>
      <c r="H427" s="6"/>
      <c r="J427" s="6"/>
      <c r="K427" s="6">
        <v>7400</v>
      </c>
      <c r="L427" s="6">
        <v>320000</v>
      </c>
      <c r="M427" s="57"/>
      <c r="N427" s="57"/>
      <c r="P427" s="6"/>
      <c r="R427" s="6"/>
      <c r="T427" s="6"/>
      <c r="U427" s="6"/>
      <c r="V427" s="6"/>
      <c r="X427" s="6"/>
      <c r="Z427" s="6"/>
      <c r="AA427" s="6"/>
      <c r="AB427" s="6"/>
      <c r="AC427" s="6"/>
      <c r="AD427" s="6"/>
      <c r="AF427" s="6"/>
      <c r="AH427" s="6"/>
      <c r="AI427" s="6"/>
      <c r="AJ427" s="6"/>
      <c r="AL427" s="6"/>
      <c r="AN427" s="6"/>
      <c r="AO427" s="6"/>
      <c r="AP427" s="6"/>
      <c r="AR427" s="6"/>
      <c r="AT427" s="6"/>
      <c r="AV427" s="6"/>
      <c r="AX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L427" s="17"/>
      <c r="BM427" s="17">
        <v>0</v>
      </c>
      <c r="BN427" s="17">
        <v>0</v>
      </c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</row>
    <row r="428" spans="2:95">
      <c r="B428" s="20"/>
      <c r="C428" s="15" t="s">
        <v>299</v>
      </c>
      <c r="D428" s="16"/>
      <c r="F428" s="61"/>
      <c r="H428" s="6"/>
      <c r="J428" s="6"/>
      <c r="K428" s="6">
        <v>16175</v>
      </c>
      <c r="L428" s="6">
        <v>681000</v>
      </c>
      <c r="M428" s="57"/>
      <c r="N428" s="57"/>
      <c r="P428" s="6"/>
      <c r="R428" s="6"/>
      <c r="T428" s="6"/>
      <c r="U428" s="6"/>
      <c r="V428" s="6"/>
      <c r="X428" s="6"/>
      <c r="Z428" s="6"/>
      <c r="AA428" s="6"/>
      <c r="AB428" s="6"/>
      <c r="AC428" s="6"/>
      <c r="AD428" s="6"/>
      <c r="AF428" s="6"/>
      <c r="AH428" s="6"/>
      <c r="AI428" s="6"/>
      <c r="AJ428" s="6"/>
      <c r="AL428" s="6"/>
      <c r="AN428" s="6"/>
      <c r="AO428" s="6"/>
      <c r="AP428" s="6"/>
      <c r="AR428" s="6"/>
      <c r="AT428" s="6"/>
      <c r="AV428" s="6"/>
      <c r="AX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L428" s="17"/>
      <c r="BM428" s="17">
        <v>0</v>
      </c>
      <c r="BN428" s="17">
        <v>0</v>
      </c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  <c r="CM428" s="17"/>
      <c r="CN428" s="17"/>
      <c r="CO428" s="17"/>
      <c r="CP428" s="17"/>
      <c r="CQ428" s="17"/>
    </row>
    <row r="429" spans="2:95">
      <c r="B429" s="20"/>
      <c r="C429" s="15" t="s">
        <v>299</v>
      </c>
      <c r="D429" s="16"/>
      <c r="F429" s="116"/>
      <c r="H429" s="6"/>
      <c r="J429" s="6"/>
      <c r="K429" s="6">
        <v>33205.4</v>
      </c>
      <c r="L429" s="6">
        <v>1647768.5</v>
      </c>
      <c r="M429" s="57"/>
      <c r="N429" s="57"/>
      <c r="P429" s="6"/>
      <c r="R429" s="6"/>
      <c r="T429" s="6"/>
      <c r="U429" s="6"/>
      <c r="V429" s="6"/>
      <c r="X429" s="6"/>
      <c r="Z429" s="6"/>
      <c r="AA429" s="6"/>
      <c r="AB429" s="6"/>
      <c r="AC429" s="6"/>
      <c r="AD429" s="6"/>
      <c r="AF429" s="6"/>
      <c r="AH429" s="6"/>
      <c r="AI429" s="6"/>
      <c r="AJ429" s="6"/>
      <c r="AL429" s="6"/>
      <c r="AN429" s="6"/>
      <c r="AO429" s="6"/>
      <c r="AP429" s="6"/>
      <c r="AR429" s="6"/>
      <c r="AT429" s="6"/>
      <c r="AV429" s="6"/>
      <c r="AX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L429" s="17"/>
      <c r="BM429" s="17">
        <v>0</v>
      </c>
      <c r="BN429" s="17">
        <v>0</v>
      </c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</row>
    <row r="430" spans="2:95">
      <c r="B430" s="20"/>
      <c r="C430" s="15" t="s">
        <v>299</v>
      </c>
      <c r="D430" s="16"/>
      <c r="F430" s="17"/>
      <c r="H430" s="6"/>
      <c r="J430" s="6"/>
      <c r="K430" s="6">
        <v>32850</v>
      </c>
      <c r="L430" s="6">
        <v>1466000</v>
      </c>
      <c r="M430" s="57"/>
      <c r="N430" s="57"/>
      <c r="P430" s="6"/>
      <c r="R430" s="6"/>
      <c r="T430" s="6"/>
      <c r="U430" s="6"/>
      <c r="V430" s="6"/>
      <c r="X430" s="6"/>
      <c r="Z430" s="6"/>
      <c r="AA430" s="6"/>
      <c r="AB430" s="6"/>
      <c r="AC430" s="6"/>
      <c r="AD430" s="6"/>
      <c r="AF430" s="6"/>
      <c r="AH430" s="6"/>
      <c r="AI430" s="6"/>
      <c r="AJ430" s="6"/>
      <c r="AL430" s="6"/>
      <c r="AN430" s="6"/>
      <c r="AO430" s="6"/>
      <c r="AP430" s="6"/>
      <c r="AR430" s="6"/>
      <c r="AT430" s="6"/>
      <c r="AV430" s="6"/>
      <c r="AX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L430" s="17"/>
      <c r="BM430" s="17">
        <v>0</v>
      </c>
      <c r="BN430" s="17">
        <v>0</v>
      </c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  <c r="CM430" s="17"/>
      <c r="CN430" s="17"/>
      <c r="CO430" s="17"/>
      <c r="CP430" s="17"/>
      <c r="CQ430" s="17"/>
    </row>
    <row r="431" spans="2:95">
      <c r="B431" s="20"/>
      <c r="C431" s="15" t="s">
        <v>299</v>
      </c>
      <c r="D431" s="16"/>
      <c r="F431" s="17"/>
      <c r="H431" s="6"/>
      <c r="J431" s="6"/>
      <c r="K431" s="6">
        <v>17000</v>
      </c>
      <c r="L431" s="6">
        <v>750000</v>
      </c>
      <c r="M431" s="57"/>
      <c r="N431" s="57"/>
      <c r="P431" s="6"/>
      <c r="R431" s="6"/>
      <c r="T431" s="6"/>
      <c r="U431" s="6"/>
      <c r="V431" s="6"/>
      <c r="X431" s="6"/>
      <c r="Z431" s="6"/>
      <c r="AA431" s="6"/>
      <c r="AB431" s="6"/>
      <c r="AC431" s="6"/>
      <c r="AD431" s="6"/>
      <c r="AF431" s="6"/>
      <c r="AH431" s="6"/>
      <c r="AI431" s="6"/>
      <c r="AJ431" s="6"/>
      <c r="AL431" s="6"/>
      <c r="AN431" s="6"/>
      <c r="AO431" s="6"/>
      <c r="AP431" s="6"/>
      <c r="AR431" s="6"/>
      <c r="AT431" s="6"/>
      <c r="AV431" s="6"/>
      <c r="AX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L431" s="17"/>
      <c r="BM431" s="17">
        <v>0</v>
      </c>
      <c r="BN431" s="17">
        <v>0</v>
      </c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</row>
    <row r="432" spans="2:95">
      <c r="B432" s="20"/>
      <c r="C432" s="15" t="s">
        <v>299</v>
      </c>
      <c r="D432" s="16"/>
      <c r="F432" s="17"/>
      <c r="H432" s="6"/>
      <c r="J432" s="6"/>
      <c r="K432" s="6">
        <v>43800</v>
      </c>
      <c r="L432" s="6">
        <v>1914000</v>
      </c>
      <c r="M432" s="57"/>
      <c r="N432" s="57"/>
      <c r="P432" s="6"/>
      <c r="R432" s="6"/>
      <c r="T432" s="6"/>
      <c r="U432" s="6"/>
      <c r="V432" s="6"/>
      <c r="X432" s="6"/>
      <c r="Z432" s="6"/>
      <c r="AA432" s="6"/>
      <c r="AB432" s="6"/>
      <c r="AC432" s="6"/>
      <c r="AD432" s="6"/>
      <c r="AF432" s="6"/>
      <c r="AH432" s="6"/>
      <c r="AI432" s="6"/>
      <c r="AJ432" s="6"/>
      <c r="AL432" s="6"/>
      <c r="AN432" s="6"/>
      <c r="AO432" s="6"/>
      <c r="AP432" s="6"/>
      <c r="AR432" s="6"/>
      <c r="AT432" s="6"/>
      <c r="AV432" s="6"/>
      <c r="AX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L432" s="17"/>
      <c r="BM432" s="17">
        <v>0</v>
      </c>
      <c r="BN432" s="17">
        <v>0</v>
      </c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</row>
    <row r="433" spans="2:129">
      <c r="B433" s="20"/>
      <c r="C433" s="15" t="s">
        <v>299</v>
      </c>
      <c r="D433" s="16"/>
      <c r="F433" s="17"/>
      <c r="H433" s="6"/>
      <c r="J433" s="6"/>
      <c r="K433" s="6">
        <v>107657.12</v>
      </c>
      <c r="L433" s="6">
        <v>4761021</v>
      </c>
      <c r="M433" s="57"/>
      <c r="N433" s="57"/>
      <c r="P433" s="6"/>
      <c r="R433" s="6"/>
      <c r="T433" s="6"/>
      <c r="U433" s="6"/>
      <c r="V433" s="6"/>
      <c r="X433" s="6"/>
      <c r="Z433" s="6"/>
      <c r="AA433" s="6"/>
      <c r="AB433" s="6"/>
      <c r="AC433" s="6"/>
      <c r="AD433" s="6"/>
      <c r="AF433" s="6"/>
      <c r="AH433" s="6"/>
      <c r="AI433" s="6"/>
      <c r="AJ433" s="6"/>
      <c r="AL433" s="6"/>
      <c r="AN433" s="6"/>
      <c r="AO433" s="6"/>
      <c r="AP433" s="6"/>
      <c r="AR433" s="6"/>
      <c r="AT433" s="6"/>
      <c r="AV433" s="6"/>
      <c r="AX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L433" s="17"/>
      <c r="BM433" s="17">
        <v>0</v>
      </c>
      <c r="BN433" s="17">
        <v>0</v>
      </c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</row>
    <row r="434" spans="2:129">
      <c r="B434" s="20"/>
      <c r="C434" s="15" t="s">
        <v>299</v>
      </c>
      <c r="D434" s="16"/>
      <c r="F434" s="17"/>
      <c r="H434" s="6"/>
      <c r="J434" s="6"/>
      <c r="K434" s="6">
        <v>177670</v>
      </c>
      <c r="L434" s="6">
        <v>8883500</v>
      </c>
      <c r="M434" s="57"/>
      <c r="N434" s="57"/>
      <c r="P434" s="6"/>
      <c r="R434" s="6"/>
      <c r="T434" s="6"/>
      <c r="U434" s="6"/>
      <c r="V434" s="6"/>
      <c r="X434" s="6"/>
      <c r="Z434" s="6"/>
      <c r="AA434" s="6"/>
      <c r="AB434" s="6"/>
      <c r="AC434" s="6"/>
      <c r="AD434" s="6"/>
      <c r="AF434" s="6"/>
      <c r="AH434" s="6"/>
      <c r="AI434" s="6"/>
      <c r="AJ434" s="6"/>
      <c r="AL434" s="6"/>
      <c r="AN434" s="6"/>
      <c r="AO434" s="6"/>
      <c r="AP434" s="6"/>
      <c r="AR434" s="6"/>
      <c r="AT434" s="6"/>
      <c r="AV434" s="6"/>
      <c r="AX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L434" s="17"/>
      <c r="BM434" s="17">
        <v>0</v>
      </c>
      <c r="BN434" s="17">
        <v>0</v>
      </c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</row>
    <row r="435" spans="2:129">
      <c r="B435" s="20"/>
      <c r="C435" s="15" t="s">
        <v>299</v>
      </c>
      <c r="D435" s="16"/>
      <c r="F435" s="17"/>
      <c r="H435" s="6"/>
      <c r="J435" s="6"/>
      <c r="K435" s="6">
        <v>112295.37</v>
      </c>
      <c r="L435" s="6">
        <v>5767768.5</v>
      </c>
      <c r="M435" s="57"/>
      <c r="N435" s="57"/>
      <c r="P435" s="6"/>
      <c r="R435" s="6"/>
      <c r="T435" s="6"/>
      <c r="U435" s="6"/>
      <c r="V435" s="6"/>
      <c r="X435" s="6"/>
      <c r="Z435" s="6"/>
      <c r="AA435" s="6"/>
      <c r="AB435" s="6"/>
      <c r="AC435" s="6"/>
      <c r="AD435" s="6"/>
      <c r="AF435" s="6"/>
      <c r="AH435" s="6"/>
      <c r="AI435" s="6"/>
      <c r="AJ435" s="6"/>
      <c r="AL435" s="6"/>
      <c r="AN435" s="6"/>
      <c r="AO435" s="6"/>
      <c r="AP435" s="6"/>
      <c r="AR435" s="6"/>
      <c r="AT435" s="6"/>
      <c r="AV435" s="6"/>
      <c r="AX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L435" s="17"/>
      <c r="BM435" s="17">
        <v>0</v>
      </c>
      <c r="BN435" s="17">
        <v>0</v>
      </c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</row>
    <row r="436" spans="2:129">
      <c r="B436" s="20"/>
      <c r="C436" s="15" t="s">
        <v>299</v>
      </c>
      <c r="D436" s="16"/>
      <c r="F436" s="17"/>
      <c r="H436" s="6"/>
      <c r="J436" s="6"/>
      <c r="K436" s="6">
        <v>23150</v>
      </c>
      <c r="L436" s="6">
        <v>1547200</v>
      </c>
      <c r="M436" s="57"/>
      <c r="N436" s="57"/>
      <c r="P436" s="6"/>
      <c r="R436" s="6"/>
      <c r="T436" s="6"/>
      <c r="U436" s="6"/>
      <c r="V436" s="6"/>
      <c r="X436" s="6"/>
      <c r="Z436" s="6"/>
      <c r="AA436" s="6"/>
      <c r="AB436" s="6"/>
      <c r="AC436" s="6"/>
      <c r="AD436" s="6"/>
      <c r="AF436" s="6"/>
      <c r="AH436" s="6"/>
      <c r="AI436" s="6"/>
      <c r="AJ436" s="6"/>
      <c r="AL436" s="6"/>
      <c r="AN436" s="6"/>
      <c r="AO436" s="6"/>
      <c r="AP436" s="6"/>
      <c r="AR436" s="6"/>
      <c r="AT436" s="6"/>
      <c r="AV436" s="6"/>
      <c r="AX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L436" s="17"/>
      <c r="BM436" s="17">
        <v>0</v>
      </c>
      <c r="BN436" s="17">
        <v>0</v>
      </c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</row>
    <row r="437" spans="2:129">
      <c r="B437" s="20"/>
      <c r="C437" s="15" t="s">
        <v>299</v>
      </c>
      <c r="D437" s="16"/>
      <c r="F437" s="17"/>
      <c r="H437" s="6"/>
      <c r="J437" s="6"/>
      <c r="K437" s="6">
        <v>28458</v>
      </c>
      <c r="L437" s="6">
        <v>1422900</v>
      </c>
      <c r="M437" s="57"/>
      <c r="N437" s="57"/>
      <c r="P437" s="6"/>
      <c r="R437" s="6"/>
      <c r="T437" s="6"/>
      <c r="U437" s="6"/>
      <c r="V437" s="6"/>
      <c r="X437" s="6"/>
      <c r="Z437" s="6"/>
      <c r="AA437" s="6"/>
      <c r="AB437" s="6"/>
      <c r="AC437" s="6"/>
      <c r="AD437" s="6"/>
      <c r="AF437" s="6"/>
      <c r="AH437" s="6"/>
      <c r="AI437" s="6"/>
      <c r="AJ437" s="6"/>
      <c r="AL437" s="6"/>
      <c r="AN437" s="6"/>
      <c r="AO437" s="6"/>
      <c r="AP437" s="6"/>
      <c r="AR437" s="6"/>
      <c r="AT437" s="6"/>
      <c r="AV437" s="6"/>
      <c r="AX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L437" s="17"/>
      <c r="BM437" s="17">
        <v>0</v>
      </c>
      <c r="BN437" s="17">
        <v>0</v>
      </c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</row>
    <row r="438" spans="2:129" s="48" customFormat="1">
      <c r="B438" s="50" t="s">
        <v>399</v>
      </c>
      <c r="C438" s="46"/>
      <c r="D438" s="47"/>
      <c r="E438" s="72">
        <f t="shared" ref="E438:AJ438" si="70">SUM(E401:E437)</f>
        <v>0</v>
      </c>
      <c r="F438" s="72">
        <f t="shared" si="70"/>
        <v>0</v>
      </c>
      <c r="G438" s="72">
        <f t="shared" si="70"/>
        <v>0</v>
      </c>
      <c r="H438" s="72">
        <f t="shared" si="70"/>
        <v>0</v>
      </c>
      <c r="I438" s="72">
        <f t="shared" si="70"/>
        <v>0</v>
      </c>
      <c r="J438" s="72">
        <f t="shared" si="70"/>
        <v>0</v>
      </c>
      <c r="K438" s="72">
        <f t="shared" si="70"/>
        <v>1211689.5499999998</v>
      </c>
      <c r="L438" s="72">
        <f t="shared" si="70"/>
        <v>57205166</v>
      </c>
      <c r="M438" s="72">
        <f t="shared" si="70"/>
        <v>0</v>
      </c>
      <c r="N438" s="72">
        <f t="shared" si="70"/>
        <v>0</v>
      </c>
      <c r="O438" s="72">
        <f t="shared" si="70"/>
        <v>0</v>
      </c>
      <c r="P438" s="72">
        <f t="shared" si="70"/>
        <v>0</v>
      </c>
      <c r="Q438" s="72">
        <f t="shared" si="70"/>
        <v>0</v>
      </c>
      <c r="R438" s="72">
        <f t="shared" si="70"/>
        <v>0</v>
      </c>
      <c r="S438" s="72">
        <f t="shared" si="70"/>
        <v>0</v>
      </c>
      <c r="T438" s="72">
        <f t="shared" si="70"/>
        <v>0</v>
      </c>
      <c r="U438" s="72">
        <f t="shared" si="70"/>
        <v>0</v>
      </c>
      <c r="V438" s="72">
        <f t="shared" si="70"/>
        <v>0</v>
      </c>
      <c r="W438" s="72">
        <f t="shared" si="70"/>
        <v>0</v>
      </c>
      <c r="X438" s="72">
        <f t="shared" si="70"/>
        <v>0</v>
      </c>
      <c r="Y438" s="72">
        <f t="shared" si="70"/>
        <v>0</v>
      </c>
      <c r="Z438" s="72">
        <f t="shared" si="70"/>
        <v>0</v>
      </c>
      <c r="AA438" s="72">
        <f t="shared" si="70"/>
        <v>0</v>
      </c>
      <c r="AB438" s="72">
        <f t="shared" si="70"/>
        <v>0</v>
      </c>
      <c r="AC438" s="72">
        <f t="shared" si="70"/>
        <v>0</v>
      </c>
      <c r="AD438" s="72">
        <f t="shared" si="70"/>
        <v>0</v>
      </c>
      <c r="AE438" s="72">
        <f t="shared" si="70"/>
        <v>0</v>
      </c>
      <c r="AF438" s="72">
        <f t="shared" si="70"/>
        <v>0</v>
      </c>
      <c r="AG438" s="72">
        <f t="shared" si="70"/>
        <v>0</v>
      </c>
      <c r="AH438" s="72">
        <f t="shared" si="70"/>
        <v>0</v>
      </c>
      <c r="AI438" s="72">
        <f t="shared" si="70"/>
        <v>0</v>
      </c>
      <c r="AJ438" s="72">
        <f t="shared" si="70"/>
        <v>0</v>
      </c>
      <c r="AK438" s="72">
        <f t="shared" ref="AK438:BL438" si="71">SUM(AK401:AK437)</f>
        <v>0</v>
      </c>
      <c r="AL438" s="72">
        <f t="shared" si="71"/>
        <v>0</v>
      </c>
      <c r="AM438" s="72">
        <f t="shared" si="71"/>
        <v>0</v>
      </c>
      <c r="AN438" s="72">
        <f t="shared" si="71"/>
        <v>0</v>
      </c>
      <c r="AO438" s="72">
        <f t="shared" si="71"/>
        <v>0</v>
      </c>
      <c r="AP438" s="72">
        <f t="shared" si="71"/>
        <v>0</v>
      </c>
      <c r="AQ438" s="72">
        <f t="shared" si="71"/>
        <v>0</v>
      </c>
      <c r="AR438" s="72">
        <f t="shared" si="71"/>
        <v>0</v>
      </c>
      <c r="AS438" s="72">
        <f t="shared" si="71"/>
        <v>0</v>
      </c>
      <c r="AT438" s="72">
        <f t="shared" si="71"/>
        <v>0</v>
      </c>
      <c r="AU438" s="72">
        <f t="shared" si="71"/>
        <v>0</v>
      </c>
      <c r="AV438" s="72">
        <f t="shared" si="71"/>
        <v>0</v>
      </c>
      <c r="AW438" s="72">
        <f t="shared" si="71"/>
        <v>0</v>
      </c>
      <c r="AX438" s="72">
        <f t="shared" si="71"/>
        <v>0</v>
      </c>
      <c r="AY438" s="72">
        <f t="shared" si="71"/>
        <v>0</v>
      </c>
      <c r="AZ438" s="72">
        <f t="shared" si="71"/>
        <v>0</v>
      </c>
      <c r="BA438" s="72">
        <f t="shared" si="71"/>
        <v>0</v>
      </c>
      <c r="BB438" s="72">
        <f t="shared" si="71"/>
        <v>0</v>
      </c>
      <c r="BC438" s="72">
        <f t="shared" si="71"/>
        <v>0</v>
      </c>
      <c r="BD438" s="72">
        <f t="shared" si="71"/>
        <v>0</v>
      </c>
      <c r="BE438" s="72">
        <f t="shared" si="71"/>
        <v>0</v>
      </c>
      <c r="BF438" s="72">
        <f t="shared" si="71"/>
        <v>0</v>
      </c>
      <c r="BG438" s="72">
        <f t="shared" si="71"/>
        <v>0</v>
      </c>
      <c r="BH438" s="72">
        <f t="shared" si="71"/>
        <v>0</v>
      </c>
      <c r="BI438" s="72">
        <f t="shared" si="71"/>
        <v>0</v>
      </c>
      <c r="BJ438" s="72">
        <f t="shared" si="71"/>
        <v>0</v>
      </c>
      <c r="BK438" s="72">
        <f t="shared" si="71"/>
        <v>0</v>
      </c>
      <c r="BL438" s="72">
        <f t="shared" si="71"/>
        <v>0</v>
      </c>
      <c r="BM438" s="17">
        <v>0</v>
      </c>
      <c r="BN438" s="17">
        <v>0</v>
      </c>
      <c r="BO438" s="72">
        <f>SUM(BO401:BO437)</f>
        <v>0</v>
      </c>
      <c r="BP438" s="72">
        <f t="shared" ref="BP438:CX438" si="72">SUM(BP401:BP437)</f>
        <v>0</v>
      </c>
      <c r="BQ438" s="72">
        <f t="shared" si="72"/>
        <v>0</v>
      </c>
      <c r="BR438" s="72">
        <f t="shared" si="72"/>
        <v>0</v>
      </c>
      <c r="BS438" s="72">
        <f t="shared" si="72"/>
        <v>0</v>
      </c>
      <c r="BT438" s="72">
        <f t="shared" si="72"/>
        <v>0</v>
      </c>
      <c r="BU438" s="72">
        <f t="shared" si="72"/>
        <v>0</v>
      </c>
      <c r="BV438" s="72">
        <f t="shared" si="72"/>
        <v>0</v>
      </c>
      <c r="BW438" s="72">
        <f t="shared" si="72"/>
        <v>0</v>
      </c>
      <c r="BX438" s="72">
        <f t="shared" si="72"/>
        <v>0</v>
      </c>
      <c r="BY438" s="72">
        <f t="shared" si="72"/>
        <v>0</v>
      </c>
      <c r="BZ438" s="72">
        <f t="shared" si="72"/>
        <v>0</v>
      </c>
      <c r="CA438" s="72">
        <f t="shared" si="72"/>
        <v>0</v>
      </c>
      <c r="CB438" s="72">
        <f t="shared" si="72"/>
        <v>0</v>
      </c>
      <c r="CC438" s="72">
        <f t="shared" si="72"/>
        <v>0</v>
      </c>
      <c r="CD438" s="72">
        <f t="shared" si="72"/>
        <v>0</v>
      </c>
      <c r="CE438" s="72">
        <f t="shared" si="72"/>
        <v>0</v>
      </c>
      <c r="CF438" s="72">
        <f t="shared" si="72"/>
        <v>0</v>
      </c>
      <c r="CG438" s="72">
        <f t="shared" si="72"/>
        <v>0</v>
      </c>
      <c r="CH438" s="72">
        <f t="shared" si="72"/>
        <v>0</v>
      </c>
      <c r="CI438" s="72">
        <f t="shared" si="72"/>
        <v>0</v>
      </c>
      <c r="CJ438" s="72">
        <f t="shared" si="72"/>
        <v>0</v>
      </c>
      <c r="CK438" s="72">
        <f t="shared" si="72"/>
        <v>0</v>
      </c>
      <c r="CL438" s="72">
        <f t="shared" si="72"/>
        <v>0</v>
      </c>
      <c r="CM438" s="72">
        <f t="shared" si="72"/>
        <v>0</v>
      </c>
      <c r="CN438" s="72">
        <f t="shared" si="72"/>
        <v>0</v>
      </c>
      <c r="CO438" s="72">
        <f t="shared" si="72"/>
        <v>0</v>
      </c>
      <c r="CP438" s="72">
        <f t="shared" si="72"/>
        <v>0</v>
      </c>
      <c r="CQ438" s="72">
        <f t="shared" si="72"/>
        <v>0</v>
      </c>
      <c r="CR438" s="72">
        <f t="shared" si="72"/>
        <v>0</v>
      </c>
      <c r="CS438" s="72">
        <f t="shared" si="72"/>
        <v>0</v>
      </c>
      <c r="CT438" s="72">
        <f t="shared" si="72"/>
        <v>0</v>
      </c>
      <c r="CU438" s="72">
        <f t="shared" si="72"/>
        <v>0</v>
      </c>
      <c r="CV438" s="72">
        <f t="shared" si="72"/>
        <v>0</v>
      </c>
      <c r="CW438" s="72">
        <f t="shared" si="72"/>
        <v>0</v>
      </c>
      <c r="CX438" s="72">
        <f t="shared" si="72"/>
        <v>0</v>
      </c>
      <c r="CY438" s="72"/>
      <c r="CZ438" s="72"/>
      <c r="DA438" s="72"/>
      <c r="DB438" s="72"/>
      <c r="DC438" s="72"/>
      <c r="DD438" s="72"/>
      <c r="DE438" s="72"/>
      <c r="DF438" s="72"/>
      <c r="DG438" s="72"/>
      <c r="DH438" s="72"/>
      <c r="DI438" s="72"/>
      <c r="DJ438" s="72"/>
      <c r="DK438" s="72"/>
      <c r="DL438" s="72"/>
      <c r="DM438" s="72"/>
      <c r="DN438" s="72"/>
      <c r="DO438" s="72"/>
      <c r="DP438" s="72"/>
      <c r="DQ438" s="72"/>
      <c r="DR438" s="72"/>
      <c r="DS438" s="72"/>
      <c r="DT438" s="72"/>
      <c r="DU438" s="72"/>
      <c r="DV438" s="72"/>
      <c r="DW438" s="72"/>
      <c r="DX438" s="72"/>
      <c r="DY438" s="72"/>
    </row>
    <row r="439" spans="2:129">
      <c r="B439" s="21" t="s">
        <v>72</v>
      </c>
      <c r="C439" s="15" t="s">
        <v>303</v>
      </c>
      <c r="D439" s="16"/>
      <c r="E439" s="65">
        <v>6237</v>
      </c>
      <c r="F439" s="45">
        <v>935477.68</v>
      </c>
      <c r="G439" s="65"/>
      <c r="H439" s="65"/>
      <c r="I439" s="65"/>
      <c r="J439" s="65"/>
      <c r="K439" s="65"/>
      <c r="L439" s="65"/>
      <c r="M439" s="57"/>
      <c r="N439" s="57"/>
      <c r="O439" s="65"/>
      <c r="P439" s="65"/>
      <c r="Q439" s="65"/>
      <c r="R439" s="65"/>
      <c r="S439" s="65"/>
      <c r="T439" s="65"/>
      <c r="U439" s="65"/>
      <c r="V439" s="65"/>
      <c r="W439" s="67">
        <v>307</v>
      </c>
      <c r="X439" s="67">
        <v>413000</v>
      </c>
      <c r="Y439" s="65"/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65"/>
      <c r="AS439" s="65"/>
      <c r="AT439" s="65"/>
      <c r="AU439" s="65"/>
      <c r="AV439" s="65"/>
      <c r="AW439" s="65"/>
      <c r="AX439" s="65"/>
      <c r="AY439" s="65"/>
      <c r="AZ439" s="65"/>
      <c r="BA439" s="65"/>
      <c r="BB439" s="65"/>
      <c r="BC439" s="65"/>
      <c r="BD439" s="65"/>
      <c r="BE439" s="65"/>
      <c r="BF439" s="65"/>
      <c r="BG439" s="65">
        <v>10161</v>
      </c>
      <c r="BH439" s="65">
        <v>1524273</v>
      </c>
      <c r="BI439" s="65"/>
      <c r="BJ439" s="65"/>
      <c r="BK439" s="65"/>
      <c r="BL439" s="45"/>
      <c r="BM439" s="17">
        <v>158</v>
      </c>
      <c r="BN439" s="17">
        <v>750000</v>
      </c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</row>
    <row r="440" spans="2:129">
      <c r="B440" s="21" t="s">
        <v>72</v>
      </c>
      <c r="C440" s="15" t="s">
        <v>303</v>
      </c>
      <c r="D440" s="16"/>
      <c r="E440" s="65"/>
      <c r="F440" s="45"/>
      <c r="G440" s="65"/>
      <c r="H440" s="65"/>
      <c r="I440" s="65"/>
      <c r="J440" s="65"/>
      <c r="K440" s="65">
        <v>12500</v>
      </c>
      <c r="L440" s="65">
        <v>500000</v>
      </c>
      <c r="M440" s="57"/>
      <c r="N440" s="57"/>
      <c r="O440" s="65"/>
      <c r="P440" s="65"/>
      <c r="Q440" s="65"/>
      <c r="R440" s="65"/>
      <c r="S440" s="65"/>
      <c r="T440" s="65"/>
      <c r="U440" s="65"/>
      <c r="V440" s="65"/>
      <c r="W440" s="66">
        <v>5</v>
      </c>
      <c r="X440" s="117">
        <v>25000</v>
      </c>
      <c r="Y440" s="65"/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65"/>
      <c r="AS440" s="65"/>
      <c r="AT440" s="65"/>
      <c r="AU440" s="65"/>
      <c r="AV440" s="65"/>
      <c r="AW440" s="65"/>
      <c r="AX440" s="65"/>
      <c r="AY440" s="65"/>
      <c r="AZ440" s="65"/>
      <c r="BA440" s="65"/>
      <c r="BB440" s="65"/>
      <c r="BC440" s="65"/>
      <c r="BD440" s="65"/>
      <c r="BE440" s="65"/>
      <c r="BF440" s="65"/>
      <c r="BG440" s="65"/>
      <c r="BH440" s="65"/>
      <c r="BI440" s="65"/>
      <c r="BJ440" s="65"/>
      <c r="BK440" s="65"/>
      <c r="BL440" s="45"/>
      <c r="BM440" s="17">
        <v>60</v>
      </c>
      <c r="BN440" s="17">
        <v>282500</v>
      </c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</row>
    <row r="441" spans="2:129">
      <c r="B441" s="21" t="s">
        <v>72</v>
      </c>
      <c r="C441" s="15" t="s">
        <v>303</v>
      </c>
      <c r="D441" s="16"/>
      <c r="E441" s="65">
        <v>4000</v>
      </c>
      <c r="F441" s="45">
        <v>600000</v>
      </c>
      <c r="G441" s="65"/>
      <c r="H441" s="65"/>
      <c r="I441" s="65"/>
      <c r="J441" s="65"/>
      <c r="K441" s="65"/>
      <c r="L441" s="65"/>
      <c r="M441" s="57"/>
      <c r="N441" s="57"/>
      <c r="O441" s="65"/>
      <c r="P441" s="65"/>
      <c r="Q441" s="65"/>
      <c r="R441" s="65"/>
      <c r="S441" s="65"/>
      <c r="T441" s="65"/>
      <c r="U441" s="65"/>
      <c r="V441" s="65"/>
      <c r="W441" s="65">
        <v>281</v>
      </c>
      <c r="X441" s="65">
        <v>378000</v>
      </c>
      <c r="Y441" s="65"/>
      <c r="Z441" s="65"/>
      <c r="AA441" s="65">
        <v>148</v>
      </c>
      <c r="AB441" s="65">
        <v>700000</v>
      </c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65"/>
      <c r="AS441" s="65"/>
      <c r="AT441" s="65"/>
      <c r="AU441" s="65"/>
      <c r="AV441" s="65"/>
      <c r="AW441" s="65"/>
      <c r="AX441" s="65"/>
      <c r="AY441" s="65"/>
      <c r="AZ441" s="65"/>
      <c r="BA441" s="65"/>
      <c r="BB441" s="65"/>
      <c r="BC441" s="65"/>
      <c r="BD441" s="65"/>
      <c r="BE441" s="65"/>
      <c r="BF441" s="65"/>
      <c r="BG441" s="65"/>
      <c r="BH441" s="65"/>
      <c r="BI441" s="65"/>
      <c r="BJ441" s="65"/>
      <c r="BK441" s="65"/>
      <c r="BL441" s="45"/>
      <c r="BM441" s="17">
        <v>5999</v>
      </c>
      <c r="BN441" s="17">
        <v>900000</v>
      </c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</row>
    <row r="442" spans="2:129">
      <c r="B442" s="21" t="s">
        <v>72</v>
      </c>
      <c r="C442" s="15" t="s">
        <v>303</v>
      </c>
      <c r="D442" s="16"/>
      <c r="E442" s="65">
        <v>867</v>
      </c>
      <c r="F442" s="45">
        <v>130000</v>
      </c>
      <c r="G442" s="65"/>
      <c r="H442" s="65"/>
      <c r="I442" s="65"/>
      <c r="J442" s="65"/>
      <c r="K442" s="65"/>
      <c r="L442" s="65"/>
      <c r="M442" s="57"/>
      <c r="N442" s="57"/>
      <c r="O442" s="65"/>
      <c r="P442" s="65"/>
      <c r="Q442" s="65"/>
      <c r="R442" s="65"/>
      <c r="S442" s="65"/>
      <c r="T442" s="65"/>
      <c r="U442" s="65"/>
      <c r="V442" s="65"/>
      <c r="W442" s="65">
        <v>25</v>
      </c>
      <c r="X442" s="65">
        <v>33750</v>
      </c>
      <c r="Y442" s="65"/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65"/>
      <c r="AS442" s="65"/>
      <c r="AT442" s="65"/>
      <c r="AU442" s="65"/>
      <c r="AV442" s="65"/>
      <c r="AW442" s="65"/>
      <c r="AX442" s="65"/>
      <c r="AY442" s="65"/>
      <c r="AZ442" s="65"/>
      <c r="BA442" s="65"/>
      <c r="BB442" s="65"/>
      <c r="BC442" s="65"/>
      <c r="BD442" s="65"/>
      <c r="BE442" s="65"/>
      <c r="BF442" s="65"/>
      <c r="BG442" s="65"/>
      <c r="BH442" s="65"/>
      <c r="BI442" s="65"/>
      <c r="BJ442" s="65"/>
      <c r="BK442" s="65"/>
      <c r="BL442" s="45"/>
      <c r="BM442" s="17">
        <v>280</v>
      </c>
      <c r="BN442" s="17">
        <v>1330000</v>
      </c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</row>
    <row r="443" spans="2:129">
      <c r="B443" s="21" t="s">
        <v>72</v>
      </c>
      <c r="C443" s="15" t="s">
        <v>303</v>
      </c>
      <c r="D443" s="16"/>
      <c r="E443" s="67">
        <v>2000</v>
      </c>
      <c r="F443" s="67">
        <v>300000</v>
      </c>
      <c r="G443" s="65"/>
      <c r="H443" s="65"/>
      <c r="I443" s="67">
        <v>3333</v>
      </c>
      <c r="J443" s="67">
        <v>500000</v>
      </c>
      <c r="K443" s="65"/>
      <c r="L443" s="65"/>
      <c r="M443" s="57"/>
      <c r="N443" s="57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65"/>
      <c r="AS443" s="65"/>
      <c r="AT443" s="65"/>
      <c r="AU443" s="65"/>
      <c r="AV443" s="65"/>
      <c r="AW443" s="65"/>
      <c r="AX443" s="65"/>
      <c r="AY443" s="65"/>
      <c r="AZ443" s="65"/>
      <c r="BA443" s="65"/>
      <c r="BB443" s="65"/>
      <c r="BC443" s="65"/>
      <c r="BD443" s="65"/>
      <c r="BE443" s="65"/>
      <c r="BF443" s="65"/>
      <c r="BG443" s="67">
        <v>3000</v>
      </c>
      <c r="BH443" s="67">
        <v>450000</v>
      </c>
      <c r="BI443" s="65"/>
      <c r="BJ443" s="65"/>
      <c r="BK443" s="65"/>
      <c r="BL443" s="45"/>
      <c r="BM443" s="17">
        <v>0</v>
      </c>
      <c r="BN443" s="17">
        <v>0</v>
      </c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</row>
    <row r="444" spans="2:129">
      <c r="B444" s="21" t="s">
        <v>72</v>
      </c>
      <c r="C444" s="15" t="s">
        <v>303</v>
      </c>
      <c r="D444" s="16"/>
      <c r="E444" s="65"/>
      <c r="F444" s="45"/>
      <c r="G444" s="65"/>
      <c r="H444" s="65"/>
      <c r="I444" s="65"/>
      <c r="J444" s="65"/>
      <c r="K444" s="65">
        <v>2500</v>
      </c>
      <c r="L444" s="65">
        <v>100000</v>
      </c>
      <c r="M444" s="57"/>
      <c r="N444" s="57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65"/>
      <c r="AS444" s="65"/>
      <c r="AT444" s="65"/>
      <c r="AU444" s="65"/>
      <c r="AV444" s="65"/>
      <c r="AW444" s="65"/>
      <c r="AX444" s="65"/>
      <c r="AY444" s="65"/>
      <c r="AZ444" s="65"/>
      <c r="BA444" s="65"/>
      <c r="BB444" s="65"/>
      <c r="BC444" s="65"/>
      <c r="BD444" s="65"/>
      <c r="BE444" s="65"/>
      <c r="BF444" s="65"/>
      <c r="BG444" s="67">
        <v>5</v>
      </c>
      <c r="BH444" s="67">
        <v>25000</v>
      </c>
      <c r="BI444" s="65"/>
      <c r="BJ444" s="65"/>
      <c r="BK444" s="65"/>
      <c r="BL444" s="45"/>
      <c r="BM444" s="17">
        <v>1909</v>
      </c>
      <c r="BN444" s="17">
        <v>2489250</v>
      </c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</row>
    <row r="445" spans="2:129">
      <c r="B445" s="21" t="s">
        <v>72</v>
      </c>
      <c r="C445" s="15" t="s">
        <v>303</v>
      </c>
      <c r="D445" s="16"/>
      <c r="E445" s="65">
        <v>6666</v>
      </c>
      <c r="F445" s="45">
        <v>1000000</v>
      </c>
      <c r="G445" s="65"/>
      <c r="H445" s="65"/>
      <c r="I445" s="65"/>
      <c r="J445" s="65"/>
      <c r="K445" s="65"/>
      <c r="L445" s="65"/>
      <c r="M445" s="57"/>
      <c r="N445" s="57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65"/>
      <c r="AS445" s="65"/>
      <c r="AT445" s="65"/>
      <c r="AU445" s="65"/>
      <c r="AV445" s="65"/>
      <c r="AW445" s="65"/>
      <c r="AX445" s="65"/>
      <c r="AY445" s="65"/>
      <c r="AZ445" s="65"/>
      <c r="BA445" s="65"/>
      <c r="BB445" s="65"/>
      <c r="BC445" s="65"/>
      <c r="BD445" s="65"/>
      <c r="BE445" s="65"/>
      <c r="BF445" s="65"/>
      <c r="BG445" s="65"/>
      <c r="BH445" s="65"/>
      <c r="BI445" s="65"/>
      <c r="BJ445" s="65"/>
      <c r="BK445" s="65"/>
      <c r="BL445" s="45"/>
      <c r="BM445" s="17">
        <v>0</v>
      </c>
      <c r="BN445" s="17">
        <v>0</v>
      </c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</row>
    <row r="446" spans="2:129">
      <c r="B446" s="21" t="s">
        <v>72</v>
      </c>
      <c r="C446" s="15" t="s">
        <v>303</v>
      </c>
      <c r="D446" s="16"/>
      <c r="F446" s="17"/>
      <c r="H446" s="6"/>
      <c r="J446" s="6"/>
      <c r="L446" s="6"/>
      <c r="M446" s="57"/>
      <c r="N446" s="57"/>
      <c r="P446" s="6"/>
      <c r="R446" s="6"/>
      <c r="T446" s="6"/>
      <c r="U446" s="6"/>
      <c r="V446" s="6"/>
      <c r="X446" s="6"/>
      <c r="Z446" s="6"/>
      <c r="AA446" s="6"/>
      <c r="AB446" s="6"/>
      <c r="AC446" s="6"/>
      <c r="AD446" s="6"/>
      <c r="AF446" s="6"/>
      <c r="AH446" s="6"/>
      <c r="AI446" s="6"/>
      <c r="AJ446" s="6"/>
      <c r="AL446" s="6"/>
      <c r="AN446" s="6"/>
      <c r="AO446" s="6"/>
      <c r="AP446" s="6"/>
      <c r="AR446" s="6"/>
      <c r="AT446" s="6"/>
      <c r="AV446" s="6"/>
      <c r="AX446" s="6"/>
      <c r="AZ446" s="6"/>
      <c r="BA446" s="6"/>
      <c r="BB446" s="6"/>
      <c r="BC446" s="6"/>
      <c r="BD446" s="6"/>
      <c r="BE446" s="6"/>
      <c r="BF446" s="6"/>
      <c r="BG446" s="6"/>
      <c r="BH446" s="6"/>
      <c r="BL446" s="17"/>
      <c r="BM446" s="17">
        <v>0</v>
      </c>
      <c r="BN446" s="17">
        <v>0</v>
      </c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</row>
    <row r="447" spans="2:129" s="48" customFormat="1">
      <c r="B447" s="50" t="s">
        <v>400</v>
      </c>
      <c r="C447" s="46"/>
      <c r="D447" s="47"/>
      <c r="E447" s="72">
        <f t="shared" ref="E447:AJ447" si="73">SUM(E439:E446)</f>
        <v>19770</v>
      </c>
      <c r="F447" s="72">
        <f t="shared" si="73"/>
        <v>2965477.68</v>
      </c>
      <c r="G447" s="72">
        <f t="shared" si="73"/>
        <v>0</v>
      </c>
      <c r="H447" s="72">
        <f t="shared" si="73"/>
        <v>0</v>
      </c>
      <c r="I447" s="72">
        <f t="shared" si="73"/>
        <v>3333</v>
      </c>
      <c r="J447" s="72">
        <f t="shared" si="73"/>
        <v>500000</v>
      </c>
      <c r="K447" s="72">
        <f t="shared" si="73"/>
        <v>15000</v>
      </c>
      <c r="L447" s="72">
        <f t="shared" si="73"/>
        <v>600000</v>
      </c>
      <c r="M447" s="72">
        <f t="shared" si="73"/>
        <v>0</v>
      </c>
      <c r="N447" s="72">
        <f t="shared" si="73"/>
        <v>0</v>
      </c>
      <c r="O447" s="72">
        <f t="shared" si="73"/>
        <v>0</v>
      </c>
      <c r="P447" s="72">
        <f t="shared" si="73"/>
        <v>0</v>
      </c>
      <c r="Q447" s="72">
        <f t="shared" si="73"/>
        <v>0</v>
      </c>
      <c r="R447" s="72">
        <f t="shared" si="73"/>
        <v>0</v>
      </c>
      <c r="S447" s="72">
        <f t="shared" si="73"/>
        <v>0</v>
      </c>
      <c r="T447" s="72">
        <f t="shared" si="73"/>
        <v>0</v>
      </c>
      <c r="U447" s="72">
        <f t="shared" si="73"/>
        <v>0</v>
      </c>
      <c r="V447" s="72">
        <f t="shared" si="73"/>
        <v>0</v>
      </c>
      <c r="W447" s="72">
        <f t="shared" si="73"/>
        <v>618</v>
      </c>
      <c r="X447" s="72">
        <f t="shared" si="73"/>
        <v>849750</v>
      </c>
      <c r="Y447" s="72">
        <f t="shared" si="73"/>
        <v>0</v>
      </c>
      <c r="Z447" s="72">
        <f t="shared" si="73"/>
        <v>0</v>
      </c>
      <c r="AA447" s="72">
        <f t="shared" si="73"/>
        <v>148</v>
      </c>
      <c r="AB447" s="72">
        <f t="shared" si="73"/>
        <v>700000</v>
      </c>
      <c r="AC447" s="72">
        <f t="shared" si="73"/>
        <v>0</v>
      </c>
      <c r="AD447" s="72">
        <f t="shared" si="73"/>
        <v>0</v>
      </c>
      <c r="AE447" s="72">
        <f t="shared" si="73"/>
        <v>0</v>
      </c>
      <c r="AF447" s="72">
        <f t="shared" si="73"/>
        <v>0</v>
      </c>
      <c r="AG447" s="72">
        <f t="shared" si="73"/>
        <v>0</v>
      </c>
      <c r="AH447" s="72">
        <f t="shared" si="73"/>
        <v>0</v>
      </c>
      <c r="AI447" s="72">
        <f t="shared" si="73"/>
        <v>0</v>
      </c>
      <c r="AJ447" s="72">
        <f t="shared" si="73"/>
        <v>0</v>
      </c>
      <c r="AK447" s="72">
        <f t="shared" ref="AK447:BL447" si="74">SUM(AK439:AK446)</f>
        <v>0</v>
      </c>
      <c r="AL447" s="72">
        <f t="shared" si="74"/>
        <v>0</v>
      </c>
      <c r="AM447" s="72">
        <f t="shared" si="74"/>
        <v>0</v>
      </c>
      <c r="AN447" s="72">
        <f t="shared" si="74"/>
        <v>0</v>
      </c>
      <c r="AO447" s="72">
        <f t="shared" si="74"/>
        <v>0</v>
      </c>
      <c r="AP447" s="72">
        <f t="shared" si="74"/>
        <v>0</v>
      </c>
      <c r="AQ447" s="72">
        <f t="shared" si="74"/>
        <v>0</v>
      </c>
      <c r="AR447" s="72">
        <f t="shared" si="74"/>
        <v>0</v>
      </c>
      <c r="AS447" s="72">
        <f t="shared" si="74"/>
        <v>0</v>
      </c>
      <c r="AT447" s="72">
        <f t="shared" si="74"/>
        <v>0</v>
      </c>
      <c r="AU447" s="72">
        <f t="shared" si="74"/>
        <v>0</v>
      </c>
      <c r="AV447" s="72">
        <f t="shared" si="74"/>
        <v>0</v>
      </c>
      <c r="AW447" s="72">
        <f t="shared" si="74"/>
        <v>0</v>
      </c>
      <c r="AX447" s="72">
        <f t="shared" si="74"/>
        <v>0</v>
      </c>
      <c r="AY447" s="72">
        <f t="shared" si="74"/>
        <v>0</v>
      </c>
      <c r="AZ447" s="72">
        <f t="shared" si="74"/>
        <v>0</v>
      </c>
      <c r="BA447" s="72">
        <f t="shared" si="74"/>
        <v>0</v>
      </c>
      <c r="BB447" s="72">
        <f t="shared" si="74"/>
        <v>0</v>
      </c>
      <c r="BC447" s="72">
        <f t="shared" si="74"/>
        <v>0</v>
      </c>
      <c r="BD447" s="72">
        <f t="shared" si="74"/>
        <v>0</v>
      </c>
      <c r="BE447" s="72">
        <f t="shared" si="74"/>
        <v>0</v>
      </c>
      <c r="BF447" s="72">
        <f t="shared" si="74"/>
        <v>0</v>
      </c>
      <c r="BG447" s="72">
        <f t="shared" si="74"/>
        <v>13166</v>
      </c>
      <c r="BH447" s="72">
        <f t="shared" si="74"/>
        <v>1999273</v>
      </c>
      <c r="BI447" s="72">
        <f t="shared" si="74"/>
        <v>0</v>
      </c>
      <c r="BJ447" s="72">
        <f t="shared" si="74"/>
        <v>0</v>
      </c>
      <c r="BK447" s="72">
        <f t="shared" si="74"/>
        <v>0</v>
      </c>
      <c r="BL447" s="72">
        <f t="shared" si="74"/>
        <v>0</v>
      </c>
      <c r="BM447" s="17">
        <v>8406</v>
      </c>
      <c r="BN447" s="17">
        <v>5751750</v>
      </c>
      <c r="BO447" s="72">
        <f>SUM(BO439:BO446)</f>
        <v>0</v>
      </c>
      <c r="BP447" s="72">
        <f t="shared" ref="BP447:CW447" si="75">SUM(BP439:BP446)</f>
        <v>0</v>
      </c>
      <c r="BQ447" s="72">
        <f t="shared" si="75"/>
        <v>0</v>
      </c>
      <c r="BR447" s="72">
        <f t="shared" si="75"/>
        <v>0</v>
      </c>
      <c r="BS447" s="72">
        <f t="shared" si="75"/>
        <v>0</v>
      </c>
      <c r="BT447" s="72">
        <f t="shared" si="75"/>
        <v>0</v>
      </c>
      <c r="BU447" s="72">
        <f t="shared" si="75"/>
        <v>0</v>
      </c>
      <c r="BV447" s="72">
        <f t="shared" si="75"/>
        <v>0</v>
      </c>
      <c r="BW447" s="72">
        <f t="shared" si="75"/>
        <v>0</v>
      </c>
      <c r="BX447" s="72">
        <f t="shared" si="75"/>
        <v>0</v>
      </c>
      <c r="BY447" s="72">
        <f t="shared" si="75"/>
        <v>0</v>
      </c>
      <c r="BZ447" s="72">
        <f t="shared" si="75"/>
        <v>0</v>
      </c>
      <c r="CA447" s="72">
        <f t="shared" si="75"/>
        <v>0</v>
      </c>
      <c r="CB447" s="72">
        <f t="shared" si="75"/>
        <v>0</v>
      </c>
      <c r="CC447" s="72">
        <f t="shared" si="75"/>
        <v>0</v>
      </c>
      <c r="CD447" s="72">
        <f t="shared" si="75"/>
        <v>0</v>
      </c>
      <c r="CE447" s="72">
        <f t="shared" si="75"/>
        <v>0</v>
      </c>
      <c r="CF447" s="72">
        <f t="shared" si="75"/>
        <v>0</v>
      </c>
      <c r="CG447" s="72">
        <f t="shared" si="75"/>
        <v>0</v>
      </c>
      <c r="CH447" s="72">
        <f t="shared" si="75"/>
        <v>0</v>
      </c>
      <c r="CI447" s="72">
        <f t="shared" si="75"/>
        <v>0</v>
      </c>
      <c r="CJ447" s="72">
        <f t="shared" si="75"/>
        <v>0</v>
      </c>
      <c r="CK447" s="72">
        <f t="shared" si="75"/>
        <v>0</v>
      </c>
      <c r="CL447" s="72">
        <f t="shared" si="75"/>
        <v>0</v>
      </c>
      <c r="CM447" s="72">
        <f t="shared" si="75"/>
        <v>0</v>
      </c>
      <c r="CN447" s="72">
        <f t="shared" si="75"/>
        <v>0</v>
      </c>
      <c r="CO447" s="72">
        <f t="shared" si="75"/>
        <v>0</v>
      </c>
      <c r="CP447" s="72">
        <f t="shared" si="75"/>
        <v>0</v>
      </c>
      <c r="CQ447" s="72">
        <f t="shared" si="75"/>
        <v>0</v>
      </c>
      <c r="CR447" s="72">
        <f t="shared" si="75"/>
        <v>0</v>
      </c>
      <c r="CS447" s="72">
        <f t="shared" si="75"/>
        <v>0</v>
      </c>
      <c r="CT447" s="72">
        <f t="shared" si="75"/>
        <v>0</v>
      </c>
      <c r="CU447" s="72">
        <f t="shared" si="75"/>
        <v>0</v>
      </c>
      <c r="CV447" s="72">
        <f t="shared" si="75"/>
        <v>0</v>
      </c>
      <c r="CW447" s="72">
        <f t="shared" si="75"/>
        <v>0</v>
      </c>
      <c r="CX447" s="72"/>
      <c r="CY447" s="72"/>
      <c r="CZ447" s="72"/>
      <c r="DA447" s="72"/>
      <c r="DB447" s="72"/>
      <c r="DC447" s="72"/>
      <c r="DD447" s="72"/>
      <c r="DE447" s="72"/>
      <c r="DF447" s="72"/>
      <c r="DG447" s="72"/>
      <c r="DH447" s="72"/>
      <c r="DI447" s="72"/>
      <c r="DJ447" s="72"/>
      <c r="DK447" s="72"/>
      <c r="DL447" s="72"/>
      <c r="DM447" s="72"/>
      <c r="DN447" s="72"/>
      <c r="DO447" s="72"/>
      <c r="DP447" s="72"/>
      <c r="DQ447" s="72"/>
      <c r="DR447" s="72"/>
      <c r="DS447" s="72"/>
      <c r="DT447" s="72"/>
      <c r="DU447" s="72"/>
      <c r="DV447" s="72"/>
      <c r="DW447" s="72"/>
      <c r="DX447" s="72"/>
      <c r="DY447" s="72"/>
    </row>
    <row r="448" spans="2:129">
      <c r="B448" s="20"/>
      <c r="C448" s="15" t="s">
        <v>312</v>
      </c>
      <c r="D448" s="16"/>
      <c r="E448" s="6">
        <v>1800</v>
      </c>
      <c r="F448" s="17">
        <v>135000</v>
      </c>
      <c r="H448" s="6"/>
      <c r="J448" s="6"/>
      <c r="L448" s="6"/>
      <c r="M448" s="57"/>
      <c r="N448" s="57"/>
      <c r="P448" s="6"/>
      <c r="R448" s="6"/>
      <c r="T448" s="6"/>
      <c r="U448" s="6"/>
      <c r="V448" s="6"/>
      <c r="X448" s="6"/>
      <c r="Z448" s="6"/>
      <c r="AA448" s="6"/>
      <c r="AB448" s="6"/>
      <c r="AC448" s="6"/>
      <c r="AD448" s="6"/>
      <c r="AF448" s="6"/>
      <c r="AH448" s="6"/>
      <c r="AI448" s="6"/>
      <c r="AJ448" s="6"/>
      <c r="AL448" s="6"/>
      <c r="AN448" s="6"/>
      <c r="AO448" s="6"/>
      <c r="AP448" s="6"/>
      <c r="AR448" s="6"/>
      <c r="AT448" s="6"/>
      <c r="AV448" s="6"/>
      <c r="AX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L448" s="17"/>
      <c r="BM448" s="17">
        <v>0</v>
      </c>
      <c r="BN448" s="17">
        <v>0</v>
      </c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</row>
    <row r="449" spans="2:95">
      <c r="B449" s="20"/>
      <c r="C449" s="15" t="s">
        <v>312</v>
      </c>
      <c r="D449" s="16"/>
      <c r="F449" s="17"/>
      <c r="H449" s="6"/>
      <c r="J449" s="6"/>
      <c r="L449" s="6"/>
      <c r="M449" s="57"/>
      <c r="N449" s="57"/>
      <c r="P449" s="6"/>
      <c r="R449" s="6"/>
      <c r="T449" s="6"/>
      <c r="U449" s="6"/>
      <c r="V449" s="6"/>
      <c r="X449" s="6"/>
      <c r="Z449" s="6"/>
      <c r="AA449" s="6"/>
      <c r="AB449" s="6"/>
      <c r="AC449" s="6"/>
      <c r="AD449" s="6"/>
      <c r="AF449" s="6"/>
      <c r="AH449" s="6"/>
      <c r="AI449" s="6"/>
      <c r="AJ449" s="6"/>
      <c r="AL449" s="6"/>
      <c r="AN449" s="6"/>
      <c r="AO449" s="6"/>
      <c r="AP449" s="6"/>
      <c r="AR449" s="6"/>
      <c r="AT449" s="6"/>
      <c r="AV449" s="6"/>
      <c r="AX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>
        <v>14.856</v>
      </c>
      <c r="BJ449" s="6">
        <v>1200000</v>
      </c>
      <c r="BL449" s="17"/>
      <c r="BM449" s="17">
        <v>0</v>
      </c>
      <c r="BN449" s="17">
        <v>0</v>
      </c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</row>
    <row r="450" spans="2:95">
      <c r="B450" s="20"/>
      <c r="C450" s="15" t="s">
        <v>312</v>
      </c>
      <c r="D450" s="16"/>
      <c r="F450" s="17"/>
      <c r="H450" s="6"/>
      <c r="J450" s="6"/>
      <c r="L450" s="6"/>
      <c r="M450" s="57"/>
      <c r="N450" s="57"/>
      <c r="P450" s="6"/>
      <c r="R450" s="6"/>
      <c r="T450" s="6"/>
      <c r="U450" s="6"/>
      <c r="V450" s="6"/>
      <c r="X450" s="6"/>
      <c r="Z450" s="6"/>
      <c r="AA450" s="6"/>
      <c r="AB450" s="6"/>
      <c r="AC450" s="6"/>
      <c r="AD450" s="6"/>
      <c r="AF450" s="6"/>
      <c r="AH450" s="6"/>
      <c r="AI450" s="6"/>
      <c r="AJ450" s="6"/>
      <c r="AL450" s="6"/>
      <c r="AN450" s="6"/>
      <c r="AO450" s="6"/>
      <c r="AP450" s="6"/>
      <c r="AR450" s="6"/>
      <c r="AT450" s="6"/>
      <c r="AV450" s="6"/>
      <c r="AX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>
        <v>86.378500000000003</v>
      </c>
      <c r="BJ450" s="6">
        <v>8000000</v>
      </c>
      <c r="BL450" s="17"/>
      <c r="BM450" s="17">
        <v>0</v>
      </c>
      <c r="BN450" s="17">
        <v>0</v>
      </c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</row>
    <row r="451" spans="2:95">
      <c r="B451" s="20"/>
      <c r="C451" s="15" t="s">
        <v>312</v>
      </c>
      <c r="D451" s="16"/>
      <c r="E451" s="6">
        <v>42621.4</v>
      </c>
      <c r="F451" s="17">
        <v>6393214.2999999998</v>
      </c>
      <c r="H451" s="6"/>
      <c r="J451" s="6"/>
      <c r="L451" s="6"/>
      <c r="M451" s="57"/>
      <c r="N451" s="57"/>
      <c r="P451" s="6"/>
      <c r="R451" s="6"/>
      <c r="T451" s="6"/>
      <c r="U451" s="6"/>
      <c r="V451" s="6"/>
      <c r="X451" s="6"/>
      <c r="Z451" s="6"/>
      <c r="AA451" s="6"/>
      <c r="AB451" s="6"/>
      <c r="AC451" s="6"/>
      <c r="AD451" s="6"/>
      <c r="AF451" s="6"/>
      <c r="AH451" s="6"/>
      <c r="AI451" s="6"/>
      <c r="AJ451" s="6"/>
      <c r="AL451" s="6"/>
      <c r="AN451" s="6"/>
      <c r="AO451" s="6"/>
      <c r="AP451" s="6"/>
      <c r="AR451" s="6"/>
      <c r="AT451" s="6"/>
      <c r="AV451" s="6"/>
      <c r="AX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L451" s="17"/>
      <c r="BM451" s="17">
        <v>0</v>
      </c>
      <c r="BN451" s="17">
        <v>0</v>
      </c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</row>
    <row r="452" spans="2:95">
      <c r="B452" s="20"/>
      <c r="C452" s="15" t="s">
        <v>312</v>
      </c>
      <c r="D452" s="16"/>
      <c r="F452" s="17"/>
      <c r="H452" s="6"/>
      <c r="I452" s="6">
        <v>10000</v>
      </c>
      <c r="J452" s="6">
        <v>300000</v>
      </c>
      <c r="L452" s="6"/>
      <c r="M452" s="57"/>
      <c r="N452" s="57"/>
      <c r="P452" s="6"/>
      <c r="R452" s="6"/>
      <c r="T452" s="6"/>
      <c r="U452" s="6"/>
      <c r="V452" s="6"/>
      <c r="X452" s="6"/>
      <c r="Z452" s="6"/>
      <c r="AA452" s="6"/>
      <c r="AB452" s="6"/>
      <c r="AC452" s="6"/>
      <c r="AD452" s="6"/>
      <c r="AF452" s="6"/>
      <c r="AH452" s="6"/>
      <c r="AI452" s="6"/>
      <c r="AJ452" s="6"/>
      <c r="AL452" s="6"/>
      <c r="AN452" s="6"/>
      <c r="AO452" s="6"/>
      <c r="AP452" s="6"/>
      <c r="AR452" s="6"/>
      <c r="AT452" s="6"/>
      <c r="AV452" s="6"/>
      <c r="AX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L452" s="17"/>
      <c r="BM452" s="17">
        <v>0</v>
      </c>
      <c r="BN452" s="17">
        <v>0</v>
      </c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</row>
    <row r="453" spans="2:95">
      <c r="B453" s="20"/>
      <c r="C453" s="15" t="s">
        <v>312</v>
      </c>
      <c r="D453" s="16"/>
      <c r="F453" s="17"/>
      <c r="H453" s="6"/>
      <c r="J453" s="6"/>
      <c r="L453" s="6"/>
      <c r="M453" s="57"/>
      <c r="N453" s="57"/>
      <c r="P453" s="6"/>
      <c r="Q453" s="6">
        <v>2031.03</v>
      </c>
      <c r="R453" s="6">
        <v>50776.4</v>
      </c>
      <c r="T453" s="6"/>
      <c r="U453" s="6"/>
      <c r="V453" s="6"/>
      <c r="X453" s="6"/>
      <c r="Z453" s="6"/>
      <c r="AA453" s="6"/>
      <c r="AB453" s="6"/>
      <c r="AC453" s="6"/>
      <c r="AD453" s="6"/>
      <c r="AF453" s="6"/>
      <c r="AH453" s="6"/>
      <c r="AI453" s="6"/>
      <c r="AJ453" s="6"/>
      <c r="AL453" s="6"/>
      <c r="AN453" s="6"/>
      <c r="AO453" s="6"/>
      <c r="AP453" s="6"/>
      <c r="AR453" s="6"/>
      <c r="AT453" s="6"/>
      <c r="AV453" s="6"/>
      <c r="AX453" s="6"/>
      <c r="AZ453" s="6"/>
      <c r="BA453" s="6"/>
      <c r="BB453" s="6"/>
      <c r="BC453" s="6"/>
      <c r="BD453" s="6"/>
      <c r="BE453" s="6"/>
      <c r="BF453" s="6"/>
      <c r="BG453" s="6"/>
      <c r="BH453" s="6"/>
      <c r="BI453" s="6"/>
      <c r="BJ453" s="6"/>
      <c r="BL453" s="17"/>
      <c r="BM453" s="17">
        <v>0</v>
      </c>
      <c r="BN453" s="17">
        <v>0</v>
      </c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</row>
    <row r="454" spans="2:95">
      <c r="B454" s="20"/>
      <c r="C454" s="15" t="s">
        <v>312</v>
      </c>
      <c r="D454" s="16"/>
      <c r="F454" s="17"/>
      <c r="H454" s="6"/>
      <c r="J454" s="6"/>
      <c r="L454" s="6"/>
      <c r="M454" s="57"/>
      <c r="N454" s="57"/>
      <c r="P454" s="6"/>
      <c r="Q454" s="6">
        <v>8566.7000000000007</v>
      </c>
      <c r="R454" s="6">
        <v>1285000</v>
      </c>
      <c r="T454" s="6"/>
      <c r="U454" s="6"/>
      <c r="V454" s="6"/>
      <c r="X454" s="6"/>
      <c r="Z454" s="6"/>
      <c r="AA454" s="6"/>
      <c r="AB454" s="6"/>
      <c r="AC454" s="6"/>
      <c r="AD454" s="6"/>
      <c r="AF454" s="6"/>
      <c r="AH454" s="6"/>
      <c r="AI454" s="6"/>
      <c r="AJ454" s="6"/>
      <c r="AL454" s="6"/>
      <c r="AN454" s="6"/>
      <c r="AO454" s="6"/>
      <c r="AP454" s="6"/>
      <c r="AR454" s="6"/>
      <c r="AT454" s="6"/>
      <c r="AV454" s="6"/>
      <c r="AX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L454" s="17"/>
      <c r="BM454" s="17">
        <v>0</v>
      </c>
      <c r="BN454" s="17">
        <v>0</v>
      </c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</row>
    <row r="455" spans="2:95">
      <c r="B455" s="20"/>
      <c r="C455" s="15" t="s">
        <v>312</v>
      </c>
      <c r="D455" s="16"/>
      <c r="F455" s="17"/>
      <c r="H455" s="6"/>
      <c r="J455" s="6"/>
      <c r="L455" s="6"/>
      <c r="M455" s="57"/>
      <c r="N455" s="57"/>
      <c r="P455" s="6"/>
      <c r="R455" s="6"/>
      <c r="T455" s="6"/>
      <c r="U455" s="6"/>
      <c r="V455" s="6"/>
      <c r="X455" s="6"/>
      <c r="Z455" s="6"/>
      <c r="AA455" s="6"/>
      <c r="AB455" s="6"/>
      <c r="AC455" s="6"/>
      <c r="AD455" s="6"/>
      <c r="AF455" s="6"/>
      <c r="AH455" s="6"/>
      <c r="AI455" s="6"/>
      <c r="AJ455" s="6"/>
      <c r="AL455" s="6"/>
      <c r="AN455" s="6"/>
      <c r="AO455" s="6"/>
      <c r="AP455" s="6"/>
      <c r="AR455" s="6"/>
      <c r="AT455" s="6"/>
      <c r="AV455" s="6"/>
      <c r="AX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>
        <v>912</v>
      </c>
      <c r="BL455" s="17">
        <v>91200</v>
      </c>
      <c r="BM455" s="17">
        <v>0</v>
      </c>
      <c r="BN455" s="17">
        <v>0</v>
      </c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</row>
    <row r="456" spans="2:95">
      <c r="B456" s="20"/>
      <c r="C456" s="15" t="s">
        <v>312</v>
      </c>
      <c r="D456" s="16"/>
      <c r="F456" s="17"/>
      <c r="H456" s="6"/>
      <c r="J456" s="6"/>
      <c r="L456" s="6"/>
      <c r="M456" s="57"/>
      <c r="N456" s="57"/>
      <c r="P456" s="6"/>
      <c r="R456" s="6"/>
      <c r="T456" s="6"/>
      <c r="U456" s="6"/>
      <c r="V456" s="6"/>
      <c r="X456" s="6"/>
      <c r="Z456" s="6"/>
      <c r="AA456" s="6"/>
      <c r="AB456" s="6"/>
      <c r="AC456" s="6"/>
      <c r="AD456" s="6"/>
      <c r="AF456" s="6"/>
      <c r="AH456" s="6"/>
      <c r="AI456" s="6"/>
      <c r="AJ456" s="6"/>
      <c r="AL456" s="6"/>
      <c r="AN456" s="6"/>
      <c r="AO456" s="6"/>
      <c r="AP456" s="6"/>
      <c r="AR456" s="6"/>
      <c r="AT456" s="6"/>
      <c r="AV456" s="6"/>
      <c r="AX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17">
        <v>30</v>
      </c>
      <c r="BL456" s="17">
        <v>3000</v>
      </c>
      <c r="BM456" s="17">
        <v>0</v>
      </c>
      <c r="BN456" s="17">
        <v>0</v>
      </c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</row>
    <row r="457" spans="2:95">
      <c r="B457" s="20"/>
      <c r="C457" s="15" t="s">
        <v>312</v>
      </c>
      <c r="D457" s="16"/>
      <c r="F457" s="17"/>
      <c r="H457" s="6"/>
      <c r="J457" s="6"/>
      <c r="L457" s="6"/>
      <c r="M457" s="57"/>
      <c r="N457" s="57"/>
      <c r="P457" s="6"/>
      <c r="R457" s="6"/>
      <c r="T457" s="6"/>
      <c r="U457" s="6"/>
      <c r="V457" s="6"/>
      <c r="X457" s="6"/>
      <c r="Z457" s="6"/>
      <c r="AA457" s="6"/>
      <c r="AB457" s="6"/>
      <c r="AC457" s="6"/>
      <c r="AD457" s="6"/>
      <c r="AF457" s="6"/>
      <c r="AH457" s="6"/>
      <c r="AI457" s="6"/>
      <c r="AJ457" s="6"/>
      <c r="AL457" s="6"/>
      <c r="AN457" s="6"/>
      <c r="AO457" s="6"/>
      <c r="AP457" s="6"/>
      <c r="AR457" s="6"/>
      <c r="AT457" s="6"/>
      <c r="AV457" s="6"/>
      <c r="AX457" s="6"/>
      <c r="AZ457" s="6"/>
      <c r="BA457" s="6"/>
      <c r="BB457" s="6"/>
      <c r="BC457" s="6"/>
      <c r="BD457" s="6"/>
      <c r="BE457" s="6"/>
      <c r="BF457" s="6"/>
      <c r="BG457" s="6"/>
      <c r="BH457" s="6"/>
      <c r="BI457" s="6"/>
      <c r="BJ457" s="6"/>
      <c r="BL457" s="17"/>
      <c r="BM457" s="17">
        <v>75</v>
      </c>
      <c r="BN457" s="17">
        <v>356250</v>
      </c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</row>
    <row r="458" spans="2:95">
      <c r="B458" s="20"/>
      <c r="C458" s="15" t="s">
        <v>312</v>
      </c>
      <c r="D458" s="16"/>
      <c r="F458" s="17"/>
      <c r="H458" s="6"/>
      <c r="J458" s="6"/>
      <c r="L458" s="6"/>
      <c r="M458" s="57"/>
      <c r="N458" s="57"/>
      <c r="P458" s="6"/>
      <c r="R458" s="6"/>
      <c r="T458" s="6"/>
      <c r="U458" s="6"/>
      <c r="V458" s="6"/>
      <c r="X458" s="6"/>
      <c r="Z458" s="6"/>
      <c r="AA458" s="6"/>
      <c r="AB458" s="6"/>
      <c r="AC458" s="6"/>
      <c r="AD458" s="6"/>
      <c r="AF458" s="6"/>
      <c r="AH458" s="6"/>
      <c r="AI458" s="6"/>
      <c r="AJ458" s="6"/>
      <c r="AL458" s="6"/>
      <c r="AN458" s="6"/>
      <c r="AO458" s="6"/>
      <c r="AP458" s="6"/>
      <c r="AR458" s="6"/>
      <c r="AT458" s="6"/>
      <c r="AV458" s="6"/>
      <c r="AX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L458" s="17"/>
      <c r="BM458" s="17">
        <v>75</v>
      </c>
      <c r="BN458" s="17">
        <v>356250</v>
      </c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7"/>
      <c r="CO458" s="17"/>
      <c r="CP458" s="17"/>
      <c r="CQ458" s="17"/>
    </row>
    <row r="459" spans="2:95">
      <c r="B459" s="20"/>
      <c r="C459" s="15" t="s">
        <v>312</v>
      </c>
      <c r="F459" s="17"/>
      <c r="H459" s="6"/>
      <c r="J459" s="6"/>
      <c r="L459" s="6"/>
      <c r="M459" s="57"/>
      <c r="N459" s="57"/>
      <c r="P459" s="6"/>
      <c r="R459" s="6"/>
      <c r="T459" s="6"/>
      <c r="U459" s="6"/>
      <c r="V459" s="6"/>
      <c r="X459" s="6"/>
      <c r="Z459" s="6"/>
      <c r="AA459" s="6"/>
      <c r="AB459" s="6"/>
      <c r="AC459" s="6"/>
      <c r="AD459" s="6"/>
      <c r="AF459" s="6"/>
      <c r="AH459" s="6"/>
      <c r="AI459" s="6"/>
      <c r="AJ459" s="6"/>
      <c r="AL459" s="6"/>
      <c r="AN459" s="6"/>
      <c r="AO459" s="6"/>
      <c r="AP459" s="6"/>
      <c r="AR459" s="6"/>
      <c r="AT459" s="6"/>
      <c r="AV459" s="6"/>
      <c r="AX459" s="6"/>
      <c r="AZ459" s="6"/>
      <c r="BA459" s="6"/>
      <c r="BB459" s="6"/>
      <c r="BC459" s="6"/>
      <c r="BD459" s="6"/>
      <c r="BE459" s="6"/>
      <c r="BF459" s="6"/>
      <c r="BG459" s="6"/>
      <c r="BH459" s="6"/>
      <c r="BI459" s="6"/>
      <c r="BJ459" s="6"/>
      <c r="BL459" s="17"/>
      <c r="BM459" s="17">
        <v>4.21</v>
      </c>
      <c r="BN459" s="17">
        <v>20000</v>
      </c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</row>
    <row r="460" spans="2:95">
      <c r="B460" s="20"/>
      <c r="C460" s="15" t="s">
        <v>312</v>
      </c>
      <c r="F460" s="17"/>
      <c r="H460" s="6"/>
      <c r="J460" s="6"/>
      <c r="L460" s="6"/>
      <c r="M460" s="57"/>
      <c r="N460" s="57"/>
      <c r="P460" s="6"/>
      <c r="R460" s="6"/>
      <c r="T460" s="6"/>
      <c r="U460" s="6"/>
      <c r="V460" s="6"/>
      <c r="X460" s="6"/>
      <c r="Z460" s="6"/>
      <c r="AA460" s="6"/>
      <c r="AB460" s="6"/>
      <c r="AC460" s="6"/>
      <c r="AD460" s="6"/>
      <c r="AF460" s="6"/>
      <c r="AH460" s="6"/>
      <c r="AI460" s="6"/>
      <c r="AJ460" s="6"/>
      <c r="AL460" s="6"/>
      <c r="AN460" s="6"/>
      <c r="AO460" s="6"/>
      <c r="AP460" s="6"/>
      <c r="AR460" s="6"/>
      <c r="AT460" s="6"/>
      <c r="AV460" s="6"/>
      <c r="AX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6"/>
      <c r="BK460" s="17">
        <v>78</v>
      </c>
      <c r="BL460" s="17">
        <v>11700</v>
      </c>
      <c r="BM460" s="17">
        <v>0</v>
      </c>
      <c r="BN460" s="17">
        <v>0</v>
      </c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</row>
    <row r="461" spans="2:95">
      <c r="B461" s="20"/>
      <c r="C461" s="15" t="s">
        <v>312</v>
      </c>
      <c r="D461" s="16"/>
      <c r="F461" s="17"/>
      <c r="H461" s="6"/>
      <c r="J461" s="6"/>
      <c r="L461" s="6"/>
      <c r="M461" s="57"/>
      <c r="N461" s="57"/>
      <c r="P461" s="6"/>
      <c r="R461" s="6"/>
      <c r="T461" s="6"/>
      <c r="U461" s="6"/>
      <c r="V461" s="6"/>
      <c r="X461" s="6"/>
      <c r="Z461" s="6"/>
      <c r="AA461" s="6"/>
      <c r="AB461" s="6"/>
      <c r="AC461" s="6"/>
      <c r="AD461" s="6"/>
      <c r="AF461" s="6"/>
      <c r="AH461" s="6"/>
      <c r="AI461" s="6"/>
      <c r="AJ461" s="6"/>
      <c r="AL461" s="6"/>
      <c r="AN461" s="6"/>
      <c r="AO461" s="6"/>
      <c r="AP461" s="6"/>
      <c r="AR461" s="6"/>
      <c r="AT461" s="6"/>
      <c r="AV461" s="6"/>
      <c r="AX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>
        <v>1.2330000000000001</v>
      </c>
      <c r="BJ461" s="6">
        <v>20000</v>
      </c>
      <c r="BL461" s="17"/>
      <c r="BM461" s="17">
        <v>0</v>
      </c>
      <c r="BN461" s="17">
        <v>0</v>
      </c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</row>
    <row r="462" spans="2:95">
      <c r="B462" s="20"/>
      <c r="C462" s="15" t="s">
        <v>312</v>
      </c>
      <c r="D462" s="16"/>
      <c r="E462" s="6">
        <v>66.599999999999994</v>
      </c>
      <c r="F462" s="17">
        <v>10000</v>
      </c>
      <c r="H462" s="6"/>
      <c r="J462" s="6"/>
      <c r="L462" s="6"/>
      <c r="M462" s="57"/>
      <c r="N462" s="57"/>
      <c r="P462" s="6"/>
      <c r="R462" s="6"/>
      <c r="T462" s="6"/>
      <c r="U462" s="6"/>
      <c r="V462" s="6"/>
      <c r="X462" s="6"/>
      <c r="Z462" s="6"/>
      <c r="AA462" s="6"/>
      <c r="AB462" s="6"/>
      <c r="AC462" s="6"/>
      <c r="AD462" s="6"/>
      <c r="AF462" s="6"/>
      <c r="AH462" s="6"/>
      <c r="AI462" s="6"/>
      <c r="AJ462" s="6"/>
      <c r="AL462" s="6"/>
      <c r="AN462" s="6"/>
      <c r="AO462" s="6"/>
      <c r="AP462" s="6"/>
      <c r="AR462" s="6"/>
      <c r="AT462" s="6"/>
      <c r="AV462" s="6"/>
      <c r="AX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L462" s="17"/>
      <c r="BM462" s="17">
        <v>0</v>
      </c>
      <c r="BN462" s="17">
        <v>0</v>
      </c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</row>
    <row r="463" spans="2:95">
      <c r="B463" s="20"/>
      <c r="C463" s="15" t="s">
        <v>312</v>
      </c>
      <c r="D463" s="16"/>
      <c r="F463" s="17"/>
      <c r="H463" s="6"/>
      <c r="J463" s="6"/>
      <c r="L463" s="6"/>
      <c r="M463" s="57"/>
      <c r="N463" s="57"/>
      <c r="P463" s="6"/>
      <c r="R463" s="6"/>
      <c r="T463" s="6"/>
      <c r="U463" s="6"/>
      <c r="V463" s="6"/>
      <c r="X463" s="6"/>
      <c r="Z463" s="6"/>
      <c r="AA463" s="6"/>
      <c r="AB463" s="6"/>
      <c r="AC463" s="6"/>
      <c r="AD463" s="6"/>
      <c r="AF463" s="6"/>
      <c r="AH463" s="6"/>
      <c r="AI463" s="6"/>
      <c r="AJ463" s="6"/>
      <c r="AL463" s="6"/>
      <c r="AN463" s="6"/>
      <c r="AO463" s="6"/>
      <c r="AP463" s="6"/>
      <c r="AR463" s="6"/>
      <c r="AT463" s="6"/>
      <c r="AV463" s="6"/>
      <c r="AX463" s="6"/>
      <c r="AZ463" s="6"/>
      <c r="BA463" s="6"/>
      <c r="BB463" s="6"/>
      <c r="BC463" s="6"/>
      <c r="BD463" s="6"/>
      <c r="BE463" s="6"/>
      <c r="BF463" s="6"/>
      <c r="BG463" s="6"/>
      <c r="BH463" s="6"/>
      <c r="BI463" s="6"/>
      <c r="BJ463" s="6"/>
      <c r="BL463" s="17"/>
      <c r="BM463" s="17">
        <v>25</v>
      </c>
      <c r="BN463" s="17">
        <v>118750</v>
      </c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</row>
    <row r="464" spans="2:95">
      <c r="B464" s="20"/>
      <c r="C464" s="15" t="s">
        <v>312</v>
      </c>
      <c r="D464" s="16"/>
      <c r="F464" s="17"/>
      <c r="H464" s="6"/>
      <c r="J464" s="6"/>
      <c r="L464" s="6"/>
      <c r="M464" s="57"/>
      <c r="N464" s="57"/>
      <c r="P464" s="6"/>
      <c r="R464" s="6"/>
      <c r="T464" s="6"/>
      <c r="U464" s="6"/>
      <c r="V464" s="6"/>
      <c r="X464" s="6"/>
      <c r="Z464" s="6"/>
      <c r="AA464" s="6"/>
      <c r="AB464" s="6"/>
      <c r="AC464" s="6"/>
      <c r="AD464" s="6"/>
      <c r="AF464" s="6"/>
      <c r="AH464" s="6"/>
      <c r="AI464" s="6"/>
      <c r="AJ464" s="6"/>
      <c r="AL464" s="6"/>
      <c r="AN464" s="6"/>
      <c r="AO464" s="6"/>
      <c r="AP464" s="6"/>
      <c r="AR464" s="6"/>
      <c r="AT464" s="6"/>
      <c r="AV464" s="6"/>
      <c r="AX464" s="6"/>
      <c r="AZ464" s="6"/>
      <c r="BA464" s="6"/>
      <c r="BB464" s="6"/>
      <c r="BC464" s="6"/>
      <c r="BD464" s="6"/>
      <c r="BE464" s="6"/>
      <c r="BF464" s="6"/>
      <c r="BG464" s="6"/>
      <c r="BH464" s="6"/>
      <c r="BI464" s="6">
        <v>1.5414000000000001</v>
      </c>
      <c r="BJ464" s="6">
        <v>32000</v>
      </c>
      <c r="BL464" s="17"/>
      <c r="BM464" s="17">
        <v>0</v>
      </c>
      <c r="BN464" s="17">
        <v>0</v>
      </c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</row>
    <row r="465" spans="2:129">
      <c r="B465" s="20"/>
      <c r="C465" s="15" t="s">
        <v>312</v>
      </c>
      <c r="D465" s="16"/>
      <c r="F465" s="17"/>
      <c r="H465" s="6"/>
      <c r="J465" s="6"/>
      <c r="L465" s="6"/>
      <c r="M465" s="57"/>
      <c r="N465" s="57"/>
      <c r="P465" s="6"/>
      <c r="R465" s="6"/>
      <c r="T465" s="6"/>
      <c r="U465" s="6"/>
      <c r="V465" s="6"/>
      <c r="X465" s="6"/>
      <c r="Z465" s="6"/>
      <c r="AA465" s="6"/>
      <c r="AB465" s="6"/>
      <c r="AC465" s="6"/>
      <c r="AD465" s="6"/>
      <c r="AF465" s="6"/>
      <c r="AH465" s="6"/>
      <c r="AI465" s="6"/>
      <c r="AJ465" s="6"/>
      <c r="AL465" s="6"/>
      <c r="AN465" s="6"/>
      <c r="AO465" s="6"/>
      <c r="AP465" s="6"/>
      <c r="AR465" s="6"/>
      <c r="AT465" s="6"/>
      <c r="AV465" s="6"/>
      <c r="AX465" s="6"/>
      <c r="AZ465" s="6"/>
      <c r="BA465" s="6"/>
      <c r="BB465" s="6"/>
      <c r="BC465" s="6"/>
      <c r="BD465" s="6"/>
      <c r="BE465" s="6"/>
      <c r="BF465" s="6"/>
      <c r="BG465" s="6"/>
      <c r="BH465" s="6"/>
      <c r="BI465" s="6">
        <v>1.55</v>
      </c>
      <c r="BJ465" s="6">
        <v>30000</v>
      </c>
      <c r="BL465" s="17"/>
      <c r="BM465" s="17">
        <v>0</v>
      </c>
      <c r="BN465" s="17">
        <v>0</v>
      </c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</row>
    <row r="466" spans="2:129">
      <c r="B466" s="20"/>
      <c r="C466" s="15" t="s">
        <v>312</v>
      </c>
      <c r="D466" s="16"/>
      <c r="F466" s="17"/>
      <c r="H466" s="6"/>
      <c r="J466" s="6"/>
      <c r="L466" s="6"/>
      <c r="M466" s="57"/>
      <c r="N466" s="57"/>
      <c r="P466" s="6"/>
      <c r="R466" s="6"/>
      <c r="T466" s="6"/>
      <c r="U466" s="6"/>
      <c r="V466" s="6"/>
      <c r="X466" s="6"/>
      <c r="Z466" s="6"/>
      <c r="AA466" s="6"/>
      <c r="AB466" s="6"/>
      <c r="AC466" s="6"/>
      <c r="AD466" s="6"/>
      <c r="AF466" s="6"/>
      <c r="AH466" s="6"/>
      <c r="AI466" s="6"/>
      <c r="AJ466" s="6"/>
      <c r="AL466" s="6"/>
      <c r="AN466" s="6"/>
      <c r="AO466" s="6"/>
      <c r="AP466" s="6"/>
      <c r="AR466" s="6"/>
      <c r="AT466" s="6"/>
      <c r="AV466" s="6"/>
      <c r="AX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L466" s="17"/>
      <c r="BM466" s="17">
        <v>1000</v>
      </c>
      <c r="BN466" s="17">
        <v>4750000</v>
      </c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</row>
    <row r="467" spans="2:129">
      <c r="B467" s="20"/>
      <c r="C467" s="15" t="s">
        <v>312</v>
      </c>
      <c r="D467" s="16"/>
      <c r="F467" s="17"/>
      <c r="H467" s="6"/>
      <c r="J467" s="6"/>
      <c r="L467" s="6"/>
      <c r="M467" s="57"/>
      <c r="N467" s="57"/>
      <c r="P467" s="6"/>
      <c r="R467" s="6"/>
      <c r="T467" s="6"/>
      <c r="U467" s="6"/>
      <c r="V467" s="6"/>
      <c r="X467" s="6"/>
      <c r="Z467" s="6"/>
      <c r="AA467" s="6"/>
      <c r="AB467" s="6"/>
      <c r="AC467" s="6"/>
      <c r="AD467" s="6"/>
      <c r="AF467" s="6"/>
      <c r="AH467" s="6"/>
      <c r="AI467" s="6"/>
      <c r="AJ467" s="6"/>
      <c r="AL467" s="6"/>
      <c r="AN467" s="6"/>
      <c r="AO467" s="6"/>
      <c r="AP467" s="6"/>
      <c r="AR467" s="6"/>
      <c r="AT467" s="6"/>
      <c r="AV467" s="6"/>
      <c r="AX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L467" s="17"/>
      <c r="BM467" s="17">
        <v>1000</v>
      </c>
      <c r="BN467" s="17">
        <v>4750000</v>
      </c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</row>
    <row r="468" spans="2:129">
      <c r="B468" s="20"/>
      <c r="C468" s="15" t="s">
        <v>312</v>
      </c>
      <c r="D468" s="16"/>
      <c r="F468" s="17"/>
      <c r="H468" s="6"/>
      <c r="J468" s="6"/>
      <c r="L468" s="6"/>
      <c r="M468" s="57"/>
      <c r="N468" s="57"/>
      <c r="P468" s="6"/>
      <c r="R468" s="6"/>
      <c r="T468" s="6"/>
      <c r="U468" s="6"/>
      <c r="V468" s="6"/>
      <c r="X468" s="6"/>
      <c r="Z468" s="6"/>
      <c r="AA468" s="6"/>
      <c r="AB468" s="6"/>
      <c r="AC468" s="6"/>
      <c r="AD468" s="6"/>
      <c r="AF468" s="6"/>
      <c r="AH468" s="6"/>
      <c r="AI468" s="6"/>
      <c r="AJ468" s="6"/>
      <c r="AL468" s="6"/>
      <c r="AN468" s="6"/>
      <c r="AO468" s="6"/>
      <c r="AP468" s="6"/>
      <c r="AR468" s="6"/>
      <c r="AT468" s="6"/>
      <c r="AV468" s="6"/>
      <c r="AX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>
        <v>1</v>
      </c>
      <c r="BJ468" s="6">
        <v>16218</v>
      </c>
      <c r="BL468" s="17"/>
      <c r="BM468" s="17">
        <v>0</v>
      </c>
      <c r="BN468" s="17">
        <v>0</v>
      </c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</row>
    <row r="469" spans="2:129" s="48" customFormat="1">
      <c r="B469" s="50" t="s">
        <v>401</v>
      </c>
      <c r="C469" s="46"/>
      <c r="D469" s="47"/>
      <c r="E469" s="72">
        <f t="shared" ref="E469:AJ469" si="76">SUM(E448:E468)</f>
        <v>44488</v>
      </c>
      <c r="F469" s="72">
        <f t="shared" si="76"/>
        <v>6538214.2999999998</v>
      </c>
      <c r="G469" s="72">
        <f t="shared" si="76"/>
        <v>0</v>
      </c>
      <c r="H469" s="72">
        <f t="shared" si="76"/>
        <v>0</v>
      </c>
      <c r="I469" s="72">
        <f t="shared" si="76"/>
        <v>10000</v>
      </c>
      <c r="J469" s="72">
        <f t="shared" si="76"/>
        <v>300000</v>
      </c>
      <c r="K469" s="72">
        <f t="shared" si="76"/>
        <v>0</v>
      </c>
      <c r="L469" s="72">
        <f t="shared" si="76"/>
        <v>0</v>
      </c>
      <c r="M469" s="72">
        <f t="shared" si="76"/>
        <v>0</v>
      </c>
      <c r="N469" s="72">
        <f t="shared" si="76"/>
        <v>0</v>
      </c>
      <c r="O469" s="72">
        <f t="shared" si="76"/>
        <v>0</v>
      </c>
      <c r="P469" s="72">
        <f t="shared" si="76"/>
        <v>0</v>
      </c>
      <c r="Q469" s="72">
        <f t="shared" si="76"/>
        <v>10597.730000000001</v>
      </c>
      <c r="R469" s="72">
        <f t="shared" si="76"/>
        <v>1335776.3999999999</v>
      </c>
      <c r="S469" s="72">
        <f t="shared" si="76"/>
        <v>0</v>
      </c>
      <c r="T469" s="72">
        <f t="shared" si="76"/>
        <v>0</v>
      </c>
      <c r="U469" s="72">
        <f t="shared" si="76"/>
        <v>0</v>
      </c>
      <c r="V469" s="72">
        <f t="shared" si="76"/>
        <v>0</v>
      </c>
      <c r="W469" s="72">
        <f t="shared" si="76"/>
        <v>0</v>
      </c>
      <c r="X469" s="72">
        <f t="shared" si="76"/>
        <v>0</v>
      </c>
      <c r="Y469" s="72">
        <f t="shared" si="76"/>
        <v>0</v>
      </c>
      <c r="Z469" s="72">
        <f t="shared" si="76"/>
        <v>0</v>
      </c>
      <c r="AA469" s="72">
        <f t="shared" si="76"/>
        <v>0</v>
      </c>
      <c r="AB469" s="72">
        <f t="shared" si="76"/>
        <v>0</v>
      </c>
      <c r="AC469" s="72">
        <f t="shared" si="76"/>
        <v>0</v>
      </c>
      <c r="AD469" s="72">
        <f t="shared" si="76"/>
        <v>0</v>
      </c>
      <c r="AE469" s="72">
        <f t="shared" si="76"/>
        <v>0</v>
      </c>
      <c r="AF469" s="72">
        <f t="shared" si="76"/>
        <v>0</v>
      </c>
      <c r="AG469" s="72">
        <f t="shared" si="76"/>
        <v>0</v>
      </c>
      <c r="AH469" s="72">
        <f t="shared" si="76"/>
        <v>0</v>
      </c>
      <c r="AI469" s="72">
        <f t="shared" si="76"/>
        <v>0</v>
      </c>
      <c r="AJ469" s="72">
        <f t="shared" si="76"/>
        <v>0</v>
      </c>
      <c r="AK469" s="72">
        <f t="shared" ref="AK469:BL469" si="77">SUM(AK448:AK468)</f>
        <v>0</v>
      </c>
      <c r="AL469" s="72">
        <f t="shared" si="77"/>
        <v>0</v>
      </c>
      <c r="AM469" s="72">
        <f t="shared" si="77"/>
        <v>0</v>
      </c>
      <c r="AN469" s="72">
        <f t="shared" si="77"/>
        <v>0</v>
      </c>
      <c r="AO469" s="72">
        <f t="shared" si="77"/>
        <v>0</v>
      </c>
      <c r="AP469" s="72">
        <f t="shared" si="77"/>
        <v>0</v>
      </c>
      <c r="AQ469" s="72">
        <f t="shared" si="77"/>
        <v>0</v>
      </c>
      <c r="AR469" s="72">
        <f t="shared" si="77"/>
        <v>0</v>
      </c>
      <c r="AS469" s="72">
        <f t="shared" si="77"/>
        <v>0</v>
      </c>
      <c r="AT469" s="72">
        <f t="shared" si="77"/>
        <v>0</v>
      </c>
      <c r="AU469" s="72">
        <f t="shared" si="77"/>
        <v>0</v>
      </c>
      <c r="AV469" s="72">
        <f t="shared" si="77"/>
        <v>0</v>
      </c>
      <c r="AW469" s="72">
        <f t="shared" si="77"/>
        <v>0</v>
      </c>
      <c r="AX469" s="72">
        <f t="shared" si="77"/>
        <v>0</v>
      </c>
      <c r="AY469" s="72">
        <f t="shared" si="77"/>
        <v>0</v>
      </c>
      <c r="AZ469" s="72">
        <f t="shared" si="77"/>
        <v>0</v>
      </c>
      <c r="BA469" s="72">
        <f t="shared" si="77"/>
        <v>0</v>
      </c>
      <c r="BB469" s="72">
        <f t="shared" si="77"/>
        <v>0</v>
      </c>
      <c r="BC469" s="72">
        <f t="shared" si="77"/>
        <v>0</v>
      </c>
      <c r="BD469" s="72">
        <f t="shared" si="77"/>
        <v>0</v>
      </c>
      <c r="BE469" s="72">
        <f t="shared" si="77"/>
        <v>0</v>
      </c>
      <c r="BF469" s="72">
        <f t="shared" si="77"/>
        <v>0</v>
      </c>
      <c r="BG469" s="72">
        <f t="shared" si="77"/>
        <v>0</v>
      </c>
      <c r="BH469" s="72">
        <f t="shared" si="77"/>
        <v>0</v>
      </c>
      <c r="BI469" s="72">
        <f t="shared" si="77"/>
        <v>106.55889999999999</v>
      </c>
      <c r="BJ469" s="72">
        <f t="shared" si="77"/>
        <v>9298218</v>
      </c>
      <c r="BK469" s="72">
        <f t="shared" si="77"/>
        <v>1020</v>
      </c>
      <c r="BL469" s="72">
        <f t="shared" si="77"/>
        <v>105900</v>
      </c>
      <c r="BM469" s="17">
        <v>2179.21</v>
      </c>
      <c r="BN469" s="17">
        <v>10351250</v>
      </c>
      <c r="BO469" s="72">
        <f>SUM(BO448:BO468)</f>
        <v>0</v>
      </c>
      <c r="BP469" s="72">
        <f t="shared" ref="BP469:CX469" si="78">SUM(BP448:BP468)</f>
        <v>0</v>
      </c>
      <c r="BQ469" s="72">
        <f t="shared" si="78"/>
        <v>0</v>
      </c>
      <c r="BR469" s="72">
        <f t="shared" si="78"/>
        <v>0</v>
      </c>
      <c r="BS469" s="72">
        <f t="shared" si="78"/>
        <v>0</v>
      </c>
      <c r="BT469" s="72">
        <f t="shared" si="78"/>
        <v>0</v>
      </c>
      <c r="BU469" s="72">
        <f t="shared" si="78"/>
        <v>0</v>
      </c>
      <c r="BV469" s="72">
        <f t="shared" si="78"/>
        <v>0</v>
      </c>
      <c r="BW469" s="72">
        <f t="shared" si="78"/>
        <v>0</v>
      </c>
      <c r="BX469" s="72">
        <f t="shared" si="78"/>
        <v>0</v>
      </c>
      <c r="BY469" s="72">
        <f t="shared" si="78"/>
        <v>0</v>
      </c>
      <c r="BZ469" s="72">
        <f t="shared" si="78"/>
        <v>0</v>
      </c>
      <c r="CA469" s="72">
        <f t="shared" si="78"/>
        <v>0</v>
      </c>
      <c r="CB469" s="72">
        <f t="shared" si="78"/>
        <v>0</v>
      </c>
      <c r="CC469" s="72">
        <f t="shared" si="78"/>
        <v>0</v>
      </c>
      <c r="CD469" s="72">
        <f t="shared" si="78"/>
        <v>0</v>
      </c>
      <c r="CE469" s="72">
        <f t="shared" si="78"/>
        <v>0</v>
      </c>
      <c r="CF469" s="72">
        <f t="shared" si="78"/>
        <v>0</v>
      </c>
      <c r="CG469" s="72">
        <f t="shared" si="78"/>
        <v>0</v>
      </c>
      <c r="CH469" s="72">
        <f t="shared" si="78"/>
        <v>0</v>
      </c>
      <c r="CI469" s="72">
        <f t="shared" si="78"/>
        <v>0</v>
      </c>
      <c r="CJ469" s="72">
        <f t="shared" si="78"/>
        <v>0</v>
      </c>
      <c r="CK469" s="72">
        <f t="shared" si="78"/>
        <v>0</v>
      </c>
      <c r="CL469" s="72">
        <f t="shared" si="78"/>
        <v>0</v>
      </c>
      <c r="CM469" s="72">
        <f t="shared" si="78"/>
        <v>0</v>
      </c>
      <c r="CN469" s="72">
        <f t="shared" si="78"/>
        <v>0</v>
      </c>
      <c r="CO469" s="72">
        <f t="shared" si="78"/>
        <v>0</v>
      </c>
      <c r="CP469" s="72">
        <f t="shared" si="78"/>
        <v>0</v>
      </c>
      <c r="CQ469" s="72">
        <f t="shared" si="78"/>
        <v>0</v>
      </c>
      <c r="CR469" s="72">
        <f t="shared" si="78"/>
        <v>0</v>
      </c>
      <c r="CS469" s="72">
        <f t="shared" si="78"/>
        <v>0</v>
      </c>
      <c r="CT469" s="72">
        <f t="shared" si="78"/>
        <v>0</v>
      </c>
      <c r="CU469" s="72">
        <f t="shared" si="78"/>
        <v>0</v>
      </c>
      <c r="CV469" s="72">
        <f t="shared" si="78"/>
        <v>0</v>
      </c>
      <c r="CW469" s="72">
        <f t="shared" si="78"/>
        <v>0</v>
      </c>
      <c r="CX469" s="72">
        <f t="shared" si="78"/>
        <v>0</v>
      </c>
      <c r="CY469" s="72"/>
      <c r="CZ469" s="72"/>
      <c r="DA469" s="72"/>
      <c r="DB469" s="72"/>
      <c r="DC469" s="72"/>
      <c r="DD469" s="72"/>
      <c r="DE469" s="72"/>
      <c r="DF469" s="72"/>
      <c r="DG469" s="72"/>
      <c r="DH469" s="72"/>
      <c r="DI469" s="72"/>
      <c r="DJ469" s="72"/>
      <c r="DK469" s="72"/>
      <c r="DL469" s="72"/>
      <c r="DM469" s="72"/>
      <c r="DN469" s="72"/>
      <c r="DO469" s="72"/>
      <c r="DP469" s="72"/>
      <c r="DQ469" s="72"/>
      <c r="DR469" s="72"/>
      <c r="DS469" s="72"/>
      <c r="DT469" s="72"/>
      <c r="DU469" s="72"/>
      <c r="DV469" s="72"/>
      <c r="DW469" s="72"/>
      <c r="DX469" s="72"/>
      <c r="DY469" s="72"/>
    </row>
    <row r="470" spans="2:129">
      <c r="B470" s="20"/>
      <c r="C470" s="15" t="s">
        <v>67</v>
      </c>
      <c r="D470" s="16"/>
      <c r="F470" s="17"/>
      <c r="H470" s="6"/>
      <c r="I470" s="6">
        <v>64888.271999999997</v>
      </c>
      <c r="J470" s="6">
        <v>680554.2</v>
      </c>
      <c r="L470" s="6"/>
      <c r="M470" s="57"/>
      <c r="N470" s="57"/>
      <c r="O470" s="6">
        <v>62133.319000000003</v>
      </c>
      <c r="P470" s="6">
        <v>3737222.8</v>
      </c>
      <c r="Q470" s="6">
        <v>38444.921000000002</v>
      </c>
      <c r="R470" s="6">
        <v>746864.66</v>
      </c>
      <c r="T470" s="6"/>
      <c r="U470" s="6"/>
      <c r="V470" s="6"/>
      <c r="X470" s="6"/>
      <c r="Z470" s="6"/>
      <c r="AA470" s="6"/>
      <c r="AB470" s="6"/>
      <c r="AC470" s="6"/>
      <c r="AD470" s="6"/>
      <c r="AF470" s="6"/>
      <c r="AH470" s="6"/>
      <c r="AI470" s="6"/>
      <c r="AJ470" s="6"/>
      <c r="AL470" s="6"/>
      <c r="AN470" s="6"/>
      <c r="AO470" s="6"/>
      <c r="AP470" s="6"/>
      <c r="AR470" s="6"/>
      <c r="AT470" s="6"/>
      <c r="AV470" s="6"/>
      <c r="AX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L470" s="17"/>
      <c r="BM470" s="17">
        <v>0</v>
      </c>
      <c r="BN470" s="17">
        <v>0</v>
      </c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</row>
    <row r="471" spans="2:129">
      <c r="B471" s="20"/>
      <c r="C471" s="15" t="s">
        <v>67</v>
      </c>
      <c r="D471" s="16"/>
      <c r="E471" s="6">
        <v>51517.61</v>
      </c>
      <c r="F471" s="17">
        <v>5291320</v>
      </c>
      <c r="G471" s="6">
        <v>34883.69</v>
      </c>
      <c r="H471" s="6">
        <v>2163480</v>
      </c>
      <c r="J471" s="6"/>
      <c r="L471" s="6"/>
      <c r="M471" s="57"/>
      <c r="N471" s="57"/>
      <c r="P471" s="6"/>
      <c r="R471" s="6"/>
      <c r="T471" s="6"/>
      <c r="U471" s="6"/>
      <c r="V471" s="6"/>
      <c r="X471" s="6"/>
      <c r="Z471" s="6"/>
      <c r="AA471" s="6"/>
      <c r="AB471" s="6"/>
      <c r="AC471" s="6"/>
      <c r="AD471" s="6"/>
      <c r="AF471" s="6"/>
      <c r="AH471" s="6"/>
      <c r="AI471" s="6"/>
      <c r="AJ471" s="6"/>
      <c r="AL471" s="6"/>
      <c r="AN471" s="6"/>
      <c r="AO471" s="6"/>
      <c r="AP471" s="6"/>
      <c r="AR471" s="6"/>
      <c r="AT471" s="6"/>
      <c r="AV471" s="6"/>
      <c r="AX471" s="6"/>
      <c r="AZ471" s="6"/>
      <c r="BA471" s="6"/>
      <c r="BB471" s="6"/>
      <c r="BC471" s="6"/>
      <c r="BD471" s="6"/>
      <c r="BE471" s="6"/>
      <c r="BF471" s="6"/>
      <c r="BG471" s="6"/>
      <c r="BH471" s="6"/>
      <c r="BI471" s="6"/>
      <c r="BJ471" s="6"/>
      <c r="BL471" s="17"/>
      <c r="BM471" s="17">
        <v>0</v>
      </c>
      <c r="BN471" s="17">
        <v>0</v>
      </c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</row>
    <row r="472" spans="2:129">
      <c r="B472" s="20"/>
      <c r="C472" s="15" t="s">
        <v>67</v>
      </c>
      <c r="D472" s="16"/>
      <c r="E472" s="6">
        <v>44379.98</v>
      </c>
      <c r="F472" s="17">
        <v>4828442</v>
      </c>
      <c r="G472" s="6">
        <v>75153.569999999992</v>
      </c>
      <c r="H472" s="6">
        <v>4499993.5</v>
      </c>
      <c r="J472" s="6"/>
      <c r="L472" s="6"/>
      <c r="M472" s="57"/>
      <c r="N472" s="57"/>
      <c r="P472" s="6"/>
      <c r="R472" s="6"/>
      <c r="T472" s="6"/>
      <c r="U472" s="6"/>
      <c r="V472" s="6"/>
      <c r="X472" s="6"/>
      <c r="Z472" s="6"/>
      <c r="AA472" s="6"/>
      <c r="AB472" s="6"/>
      <c r="AC472" s="6"/>
      <c r="AD472" s="6"/>
      <c r="AF472" s="6"/>
      <c r="AH472" s="6"/>
      <c r="AI472" s="6"/>
      <c r="AJ472" s="6"/>
      <c r="AL472" s="6"/>
      <c r="AN472" s="6"/>
      <c r="AO472" s="6"/>
      <c r="AP472" s="6"/>
      <c r="AR472" s="6"/>
      <c r="AT472" s="6"/>
      <c r="AV472" s="6"/>
      <c r="AX472" s="6"/>
      <c r="AZ472" s="6"/>
      <c r="BA472" s="6"/>
      <c r="BB472" s="6"/>
      <c r="BC472" s="6"/>
      <c r="BD472" s="6"/>
      <c r="BE472" s="6"/>
      <c r="BF472" s="6"/>
      <c r="BG472" s="6"/>
      <c r="BH472" s="6"/>
      <c r="BI472" s="6"/>
      <c r="BJ472" s="6"/>
      <c r="BL472" s="17"/>
      <c r="BM472" s="17">
        <v>0</v>
      </c>
      <c r="BN472" s="17">
        <v>0</v>
      </c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</row>
    <row r="473" spans="2:129">
      <c r="B473" s="20"/>
      <c r="C473" s="15" t="s">
        <v>67</v>
      </c>
      <c r="D473" s="16"/>
      <c r="E473" s="6">
        <v>51999.960000000006</v>
      </c>
      <c r="F473" s="17">
        <v>5950000</v>
      </c>
      <c r="H473" s="6"/>
      <c r="J473" s="6"/>
      <c r="L473" s="6"/>
      <c r="M473" s="57"/>
      <c r="N473" s="57"/>
      <c r="P473" s="6"/>
      <c r="R473" s="6"/>
      <c r="T473" s="6"/>
      <c r="U473" s="6"/>
      <c r="V473" s="6"/>
      <c r="X473" s="6"/>
      <c r="Z473" s="6"/>
      <c r="AA473" s="6"/>
      <c r="AB473" s="6"/>
      <c r="AC473" s="6"/>
      <c r="AD473" s="6"/>
      <c r="AF473" s="6"/>
      <c r="AH473" s="6"/>
      <c r="AI473" s="6"/>
      <c r="AJ473" s="6"/>
      <c r="AL473" s="6"/>
      <c r="AN473" s="6"/>
      <c r="AO473" s="6"/>
      <c r="AP473" s="6"/>
      <c r="AR473" s="6"/>
      <c r="AT473" s="6"/>
      <c r="AV473" s="6"/>
      <c r="AX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L473" s="17"/>
      <c r="BM473" s="17">
        <v>0</v>
      </c>
      <c r="BN473" s="17">
        <v>0</v>
      </c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</row>
    <row r="474" spans="2:129">
      <c r="B474" s="20"/>
      <c r="C474" s="15" t="s">
        <v>67</v>
      </c>
      <c r="D474" s="16"/>
      <c r="E474" s="40" t="e">
        <f>SUM(#REF!)</f>
        <v>#REF!</v>
      </c>
      <c r="F474" s="40" t="e">
        <f>SUM(#REF!)</f>
        <v>#REF!</v>
      </c>
      <c r="G474" s="40" t="e">
        <f>SUM(#REF!)</f>
        <v>#REF!</v>
      </c>
      <c r="H474" s="40" t="e">
        <f>SUM(#REF!)</f>
        <v>#REF!</v>
      </c>
      <c r="J474" s="6"/>
      <c r="L474" s="6"/>
      <c r="M474" s="57"/>
      <c r="N474" s="57"/>
      <c r="P474" s="6"/>
      <c r="R474" s="6"/>
      <c r="T474" s="6"/>
      <c r="U474" s="6"/>
      <c r="V474" s="6"/>
      <c r="X474" s="6"/>
      <c r="Z474" s="6"/>
      <c r="AA474" s="6"/>
      <c r="AB474" s="6"/>
      <c r="AC474" s="6"/>
      <c r="AD474" s="6"/>
      <c r="AF474" s="6"/>
      <c r="AH474" s="6"/>
      <c r="AI474" s="6"/>
      <c r="AJ474" s="6"/>
      <c r="AL474" s="6"/>
      <c r="AN474" s="6"/>
      <c r="AO474" s="6"/>
      <c r="AP474" s="6"/>
      <c r="AR474" s="6"/>
      <c r="AT474" s="6"/>
      <c r="AV474" s="6"/>
      <c r="AX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L474" s="17"/>
      <c r="BM474" s="17">
        <v>0</v>
      </c>
      <c r="BN474" s="17">
        <v>0</v>
      </c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</row>
    <row r="475" spans="2:129">
      <c r="B475" s="20"/>
      <c r="C475" s="15" t="s">
        <v>67</v>
      </c>
      <c r="D475" s="16"/>
      <c r="E475" s="6">
        <v>17603.8</v>
      </c>
      <c r="F475" s="17">
        <v>1320279.75</v>
      </c>
      <c r="G475" s="6">
        <v>13722.98</v>
      </c>
      <c r="H475" s="6">
        <v>514611.75</v>
      </c>
      <c r="J475" s="6"/>
      <c r="L475" s="6"/>
      <c r="M475" s="57"/>
      <c r="N475" s="57"/>
      <c r="P475" s="6"/>
      <c r="R475" s="6"/>
      <c r="T475" s="6"/>
      <c r="U475" s="6"/>
      <c r="V475" s="6"/>
      <c r="X475" s="6"/>
      <c r="Z475" s="6"/>
      <c r="AA475" s="6"/>
      <c r="AB475" s="6"/>
      <c r="AC475" s="6"/>
      <c r="AD475" s="6"/>
      <c r="AF475" s="6"/>
      <c r="AH475" s="6"/>
      <c r="AI475" s="6"/>
      <c r="AJ475" s="6"/>
      <c r="AL475" s="6"/>
      <c r="AN475" s="6"/>
      <c r="AO475" s="6"/>
      <c r="AP475" s="6"/>
      <c r="AR475" s="6"/>
      <c r="AT475" s="6"/>
      <c r="AV475" s="6"/>
      <c r="AX475" s="6"/>
      <c r="AZ475" s="6"/>
      <c r="BA475" s="6"/>
      <c r="BB475" s="6"/>
      <c r="BC475" s="6"/>
      <c r="BD475" s="6"/>
      <c r="BE475" s="6"/>
      <c r="BF475" s="6"/>
      <c r="BG475" s="6"/>
      <c r="BH475" s="6"/>
      <c r="BI475" s="6"/>
      <c r="BJ475" s="6"/>
      <c r="BL475" s="17"/>
      <c r="BM475" s="17">
        <v>0</v>
      </c>
      <c r="BN475" s="17">
        <v>0</v>
      </c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</row>
    <row r="476" spans="2:129">
      <c r="B476" s="20"/>
      <c r="C476" s="15" t="s">
        <v>67</v>
      </c>
      <c r="D476" s="16"/>
      <c r="E476" s="6">
        <v>44412.570000000007</v>
      </c>
      <c r="F476" s="17">
        <v>5793161.25</v>
      </c>
      <c r="H476" s="6"/>
      <c r="J476" s="6"/>
      <c r="L476" s="6"/>
      <c r="M476" s="57"/>
      <c r="N476" s="57"/>
      <c r="P476" s="6"/>
      <c r="R476" s="6"/>
      <c r="T476" s="6"/>
      <c r="U476" s="6"/>
      <c r="V476" s="6"/>
      <c r="X476" s="6"/>
      <c r="Z476" s="6"/>
      <c r="AA476" s="6"/>
      <c r="AB476" s="6"/>
      <c r="AC476" s="6"/>
      <c r="AD476" s="6"/>
      <c r="AF476" s="6"/>
      <c r="AH476" s="6"/>
      <c r="AI476" s="6"/>
      <c r="AJ476" s="6"/>
      <c r="AL476" s="6"/>
      <c r="AN476" s="6"/>
      <c r="AO476" s="6"/>
      <c r="AP476" s="6"/>
      <c r="AR476" s="6"/>
      <c r="AT476" s="6"/>
      <c r="AV476" s="6"/>
      <c r="AX476" s="6"/>
      <c r="AZ476" s="6"/>
      <c r="BA476" s="6"/>
      <c r="BB476" s="6"/>
      <c r="BC476" s="6"/>
      <c r="BD476" s="6"/>
      <c r="BE476" s="6"/>
      <c r="BF476" s="6"/>
      <c r="BG476" s="6"/>
      <c r="BH476" s="6"/>
      <c r="BI476" s="6"/>
      <c r="BJ476" s="6"/>
      <c r="BL476" s="17"/>
      <c r="BM476" s="17">
        <v>0</v>
      </c>
      <c r="BN476" s="17">
        <v>0</v>
      </c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</row>
    <row r="477" spans="2:129">
      <c r="B477" s="20"/>
      <c r="C477" s="15" t="s">
        <v>67</v>
      </c>
      <c r="D477" s="16"/>
      <c r="E477" s="6">
        <v>53926.630000000005</v>
      </c>
      <c r="F477" s="17">
        <v>6269161.25</v>
      </c>
      <c r="H477" s="6"/>
      <c r="J477" s="6"/>
      <c r="L477" s="6"/>
      <c r="M477" s="57"/>
      <c r="N477" s="57"/>
      <c r="P477" s="6"/>
      <c r="R477" s="6"/>
      <c r="T477" s="6"/>
      <c r="U477" s="6"/>
      <c r="V477" s="6"/>
      <c r="X477" s="6"/>
      <c r="Z477" s="6"/>
      <c r="AA477" s="6"/>
      <c r="AB477" s="6"/>
      <c r="AC477" s="6"/>
      <c r="AD477" s="6"/>
      <c r="AF477" s="6"/>
      <c r="AH477" s="6"/>
      <c r="AI477" s="6"/>
      <c r="AJ477" s="6"/>
      <c r="AL477" s="6"/>
      <c r="AN477" s="6"/>
      <c r="AO477" s="6"/>
      <c r="AP477" s="6"/>
      <c r="AR477" s="6"/>
      <c r="AT477" s="6"/>
      <c r="AV477" s="6"/>
      <c r="AX477" s="6"/>
      <c r="AZ477" s="6"/>
      <c r="BA477" s="6"/>
      <c r="BB477" s="6"/>
      <c r="BC477" s="6"/>
      <c r="BD477" s="6"/>
      <c r="BE477" s="6"/>
      <c r="BF477" s="6"/>
      <c r="BG477" s="6"/>
      <c r="BH477" s="6"/>
      <c r="BI477" s="6"/>
      <c r="BJ477" s="6"/>
      <c r="BL477" s="17"/>
      <c r="BM477" s="17">
        <v>0</v>
      </c>
      <c r="BN477" s="17">
        <v>0</v>
      </c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</row>
    <row r="478" spans="2:129">
      <c r="B478" s="20"/>
      <c r="C478" s="15" t="s">
        <v>67</v>
      </c>
      <c r="D478" s="16"/>
      <c r="E478" s="6">
        <v>45271.54</v>
      </c>
      <c r="F478" s="17">
        <v>4603070</v>
      </c>
      <c r="G478" s="6">
        <v>14059.86</v>
      </c>
      <c r="H478" s="6">
        <v>860110</v>
      </c>
      <c r="J478" s="6"/>
      <c r="L478" s="6"/>
      <c r="M478" s="57"/>
      <c r="N478" s="57"/>
      <c r="P478" s="6"/>
      <c r="R478" s="6"/>
      <c r="T478" s="6"/>
      <c r="U478" s="6"/>
      <c r="V478" s="6"/>
      <c r="X478" s="6"/>
      <c r="Z478" s="6"/>
      <c r="AA478" s="6"/>
      <c r="AB478" s="6"/>
      <c r="AC478" s="6"/>
      <c r="AD478" s="6"/>
      <c r="AF478" s="6"/>
      <c r="AH478" s="6"/>
      <c r="AI478" s="6"/>
      <c r="AJ478" s="6"/>
      <c r="AL478" s="6"/>
      <c r="AN478" s="6"/>
      <c r="AO478" s="6"/>
      <c r="AP478" s="6"/>
      <c r="AR478" s="6"/>
      <c r="AT478" s="6"/>
      <c r="AV478" s="6"/>
      <c r="AX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L478" s="17"/>
      <c r="BM478" s="17">
        <v>0</v>
      </c>
      <c r="BN478" s="17">
        <v>0</v>
      </c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</row>
    <row r="479" spans="2:129">
      <c r="B479" s="20"/>
      <c r="C479" s="15" t="s">
        <v>67</v>
      </c>
      <c r="D479" s="16"/>
      <c r="E479" s="6">
        <v>39467.480000000003</v>
      </c>
      <c r="F479" s="17">
        <v>3976325</v>
      </c>
      <c r="H479" s="6"/>
      <c r="J479" s="6"/>
      <c r="L479" s="6"/>
      <c r="M479" s="57"/>
      <c r="N479" s="57"/>
      <c r="P479" s="6"/>
      <c r="R479" s="6"/>
      <c r="T479" s="6"/>
      <c r="U479" s="6"/>
      <c r="V479" s="6"/>
      <c r="X479" s="6"/>
      <c r="Z479" s="6"/>
      <c r="AA479" s="6"/>
      <c r="AB479" s="6"/>
      <c r="AC479" s="6"/>
      <c r="AD479" s="6"/>
      <c r="AF479" s="6"/>
      <c r="AH479" s="6"/>
      <c r="AI479" s="6"/>
      <c r="AJ479" s="6"/>
      <c r="AL479" s="6"/>
      <c r="AN479" s="6"/>
      <c r="AO479" s="6"/>
      <c r="AP479" s="6"/>
      <c r="AR479" s="6"/>
      <c r="AT479" s="6"/>
      <c r="AV479" s="6"/>
      <c r="AX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L479" s="17"/>
      <c r="BM479" s="17">
        <v>0</v>
      </c>
      <c r="BN479" s="17">
        <v>0</v>
      </c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</row>
    <row r="480" spans="2:129">
      <c r="B480" s="20"/>
      <c r="C480" s="15" t="s">
        <v>67</v>
      </c>
      <c r="D480" s="16"/>
      <c r="E480" s="6">
        <v>53383.31</v>
      </c>
      <c r="F480" s="17">
        <v>6207500</v>
      </c>
      <c r="G480" s="6">
        <v>19766.660000000003</v>
      </c>
      <c r="H480" s="6">
        <v>1212500</v>
      </c>
      <c r="J480" s="6"/>
      <c r="L480" s="6"/>
      <c r="M480" s="57"/>
      <c r="N480" s="57"/>
      <c r="P480" s="6"/>
      <c r="R480" s="6"/>
      <c r="T480" s="6"/>
      <c r="U480" s="6"/>
      <c r="V480" s="6"/>
      <c r="X480" s="6"/>
      <c r="Z480" s="6"/>
      <c r="AA480" s="6"/>
      <c r="AB480" s="6"/>
      <c r="AC480" s="6"/>
      <c r="AD480" s="6"/>
      <c r="AF480" s="6"/>
      <c r="AH480" s="6"/>
      <c r="AI480" s="6"/>
      <c r="AJ480" s="6"/>
      <c r="AL480" s="6"/>
      <c r="AN480" s="6"/>
      <c r="AO480" s="6"/>
      <c r="AP480" s="6"/>
      <c r="AR480" s="6"/>
      <c r="AT480" s="6"/>
      <c r="AV480" s="6"/>
      <c r="AX480" s="6"/>
      <c r="AZ480" s="6"/>
      <c r="BA480" s="6"/>
      <c r="BB480" s="6"/>
      <c r="BC480" s="6"/>
      <c r="BD480" s="6"/>
      <c r="BE480" s="6"/>
      <c r="BF480" s="6"/>
      <c r="BG480" s="6"/>
      <c r="BH480" s="6"/>
      <c r="BI480" s="6"/>
      <c r="BJ480" s="6"/>
      <c r="BL480" s="17"/>
      <c r="BM480" s="17">
        <v>0</v>
      </c>
      <c r="BN480" s="17">
        <v>0</v>
      </c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</row>
    <row r="481" spans="2:95">
      <c r="B481" s="20"/>
      <c r="C481" s="15" t="s">
        <v>67</v>
      </c>
      <c r="D481" s="16"/>
      <c r="E481" s="6">
        <v>66162.97</v>
      </c>
      <c r="F481" s="17">
        <v>8467000</v>
      </c>
      <c r="H481" s="6"/>
      <c r="J481" s="6"/>
      <c r="L481" s="6"/>
      <c r="M481" s="57"/>
      <c r="N481" s="57"/>
      <c r="P481" s="6"/>
      <c r="R481" s="6"/>
      <c r="T481" s="6"/>
      <c r="U481" s="6"/>
      <c r="V481" s="6"/>
      <c r="X481" s="6"/>
      <c r="Z481" s="6"/>
      <c r="AA481" s="6"/>
      <c r="AB481" s="6"/>
      <c r="AC481" s="6"/>
      <c r="AD481" s="6"/>
      <c r="AF481" s="6"/>
      <c r="AH481" s="6"/>
      <c r="AI481" s="6"/>
      <c r="AJ481" s="6"/>
      <c r="AL481" s="6"/>
      <c r="AN481" s="6"/>
      <c r="AO481" s="6"/>
      <c r="AP481" s="6"/>
      <c r="AR481" s="6"/>
      <c r="AT481" s="6"/>
      <c r="AV481" s="6"/>
      <c r="AX481" s="6"/>
      <c r="AZ481" s="6"/>
      <c r="BA481" s="6"/>
      <c r="BB481" s="6"/>
      <c r="BC481" s="6"/>
      <c r="BD481" s="6"/>
      <c r="BE481" s="6"/>
      <c r="BF481" s="6"/>
      <c r="BG481" s="6"/>
      <c r="BH481" s="6"/>
      <c r="BI481" s="6"/>
      <c r="BJ481" s="6"/>
      <c r="BL481" s="17"/>
      <c r="BM481" s="17">
        <v>0</v>
      </c>
      <c r="BN481" s="17">
        <v>0</v>
      </c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</row>
    <row r="482" spans="2:95">
      <c r="B482" s="20"/>
      <c r="C482" s="15" t="s">
        <v>67</v>
      </c>
      <c r="D482" s="16"/>
      <c r="E482" s="6">
        <v>30017.660000000003</v>
      </c>
      <c r="F482" s="17">
        <v>2251325</v>
      </c>
      <c r="G482" s="6">
        <v>14172.59</v>
      </c>
      <c r="H482" s="6">
        <v>306475</v>
      </c>
      <c r="J482" s="6"/>
      <c r="L482" s="6"/>
      <c r="M482" s="57"/>
      <c r="N482" s="57"/>
      <c r="P482" s="6"/>
      <c r="R482" s="6"/>
      <c r="T482" s="6"/>
      <c r="U482" s="6"/>
      <c r="V482" s="6"/>
      <c r="X482" s="6"/>
      <c r="Z482" s="6"/>
      <c r="AA482" s="6"/>
      <c r="AB482" s="6"/>
      <c r="AC482" s="6"/>
      <c r="AD482" s="6"/>
      <c r="AF482" s="6"/>
      <c r="AH482" s="6"/>
      <c r="AI482" s="6"/>
      <c r="AJ482" s="6"/>
      <c r="AL482" s="6"/>
      <c r="AN482" s="6"/>
      <c r="AO482" s="6"/>
      <c r="AP482" s="6"/>
      <c r="AR482" s="6"/>
      <c r="AT482" s="6"/>
      <c r="AV482" s="6"/>
      <c r="AX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L482" s="17"/>
      <c r="BM482" s="17">
        <v>0</v>
      </c>
      <c r="BN482" s="17">
        <v>0</v>
      </c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</row>
    <row r="483" spans="2:95">
      <c r="B483" s="20"/>
      <c r="C483" s="15" t="s">
        <v>67</v>
      </c>
      <c r="D483" s="16"/>
      <c r="E483" s="6">
        <v>84885.83</v>
      </c>
      <c r="F483" s="17">
        <v>8502642.8600000013</v>
      </c>
      <c r="H483" s="6"/>
      <c r="J483" s="6"/>
      <c r="L483" s="6"/>
      <c r="M483" s="57"/>
      <c r="N483" s="57"/>
      <c r="P483" s="6"/>
      <c r="R483" s="6"/>
      <c r="T483" s="6"/>
      <c r="U483" s="6"/>
      <c r="V483" s="6"/>
      <c r="X483" s="6"/>
      <c r="Z483" s="6"/>
      <c r="AA483" s="6"/>
      <c r="AB483" s="6"/>
      <c r="AC483" s="6"/>
      <c r="AD483" s="6"/>
      <c r="AF483" s="6"/>
      <c r="AH483" s="6"/>
      <c r="AI483" s="6"/>
      <c r="AJ483" s="6"/>
      <c r="AL483" s="6"/>
      <c r="AN483" s="6"/>
      <c r="AO483" s="6"/>
      <c r="AP483" s="6"/>
      <c r="AR483" s="6"/>
      <c r="AT483" s="6"/>
      <c r="AV483" s="6"/>
      <c r="AX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L483" s="17"/>
      <c r="BM483" s="17">
        <v>0</v>
      </c>
      <c r="BN483" s="17">
        <v>0</v>
      </c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</row>
    <row r="484" spans="2:95">
      <c r="B484" s="20"/>
      <c r="C484" s="15" t="s">
        <v>67</v>
      </c>
      <c r="D484" s="16"/>
      <c r="E484" s="6">
        <v>49782.179999999993</v>
      </c>
      <c r="F484" s="17">
        <v>5546687</v>
      </c>
      <c r="H484" s="6"/>
      <c r="J484" s="6"/>
      <c r="L484" s="6"/>
      <c r="M484" s="57"/>
      <c r="N484" s="57"/>
      <c r="P484" s="6"/>
      <c r="R484" s="6"/>
      <c r="T484" s="6"/>
      <c r="U484" s="6"/>
      <c r="V484" s="6"/>
      <c r="X484" s="6"/>
      <c r="Z484" s="6"/>
      <c r="AA484" s="6"/>
      <c r="AB484" s="6"/>
      <c r="AC484" s="6"/>
      <c r="AD484" s="6"/>
      <c r="AF484" s="6"/>
      <c r="AH484" s="6"/>
      <c r="AI484" s="6"/>
      <c r="AJ484" s="6"/>
      <c r="AL484" s="6"/>
      <c r="AN484" s="6"/>
      <c r="AO484" s="6"/>
      <c r="AP484" s="6"/>
      <c r="AR484" s="6"/>
      <c r="AT484" s="6"/>
      <c r="AV484" s="6"/>
      <c r="AX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L484" s="17"/>
      <c r="BM484" s="17">
        <v>0</v>
      </c>
      <c r="BN484" s="17">
        <v>0</v>
      </c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  <c r="CM484" s="17"/>
      <c r="CN484" s="17"/>
      <c r="CO484" s="17"/>
      <c r="CP484" s="17"/>
      <c r="CQ484" s="17"/>
    </row>
    <row r="485" spans="2:95">
      <c r="B485" s="20"/>
      <c r="C485" s="15" t="s">
        <v>67</v>
      </c>
      <c r="D485" s="16"/>
      <c r="F485" s="17"/>
      <c r="H485" s="6"/>
      <c r="J485" s="6"/>
      <c r="L485" s="6"/>
      <c r="M485" s="57"/>
      <c r="N485" s="57"/>
      <c r="P485" s="6"/>
      <c r="Q485" s="6">
        <v>2500</v>
      </c>
      <c r="R485" s="6">
        <v>50000</v>
      </c>
      <c r="T485" s="6"/>
      <c r="U485" s="6"/>
      <c r="V485" s="6"/>
      <c r="X485" s="6"/>
      <c r="Z485" s="6"/>
      <c r="AA485" s="6"/>
      <c r="AB485" s="6"/>
      <c r="AC485" s="6"/>
      <c r="AD485" s="6"/>
      <c r="AF485" s="6"/>
      <c r="AH485" s="6"/>
      <c r="AI485" s="6"/>
      <c r="AJ485" s="6"/>
      <c r="AL485" s="6"/>
      <c r="AN485" s="6"/>
      <c r="AO485" s="6"/>
      <c r="AP485" s="6"/>
      <c r="AR485" s="6"/>
      <c r="AT485" s="6"/>
      <c r="AV485" s="6"/>
      <c r="AX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L485" s="17"/>
      <c r="BM485" s="17">
        <v>0</v>
      </c>
      <c r="BN485" s="17">
        <v>0</v>
      </c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  <c r="CM485" s="17"/>
      <c r="CN485" s="17"/>
      <c r="CO485" s="17"/>
      <c r="CP485" s="17"/>
      <c r="CQ485" s="17"/>
    </row>
    <row r="486" spans="2:95">
      <c r="B486" s="20"/>
      <c r="C486" s="15" t="s">
        <v>67</v>
      </c>
      <c r="D486" s="16"/>
      <c r="E486" s="6">
        <v>6666.76</v>
      </c>
      <c r="F486" s="17">
        <v>500000</v>
      </c>
      <c r="H486" s="6"/>
      <c r="J486" s="6"/>
      <c r="L486" s="6"/>
      <c r="M486" s="57"/>
      <c r="N486" s="57"/>
      <c r="P486" s="6"/>
      <c r="R486" s="6"/>
      <c r="T486" s="6"/>
      <c r="U486" s="6"/>
      <c r="V486" s="6"/>
      <c r="X486" s="6"/>
      <c r="Z486" s="6"/>
      <c r="AA486" s="6"/>
      <c r="AB486" s="6"/>
      <c r="AC486" s="6"/>
      <c r="AD486" s="6"/>
      <c r="AF486" s="6"/>
      <c r="AH486" s="6"/>
      <c r="AI486" s="6"/>
      <c r="AJ486" s="6"/>
      <c r="AL486" s="6"/>
      <c r="AN486" s="6"/>
      <c r="AO486" s="6"/>
      <c r="AP486" s="6"/>
      <c r="AR486" s="6"/>
      <c r="AT486" s="6"/>
      <c r="AV486" s="6"/>
      <c r="AX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L486" s="17"/>
      <c r="BM486" s="17">
        <v>0</v>
      </c>
      <c r="BN486" s="17">
        <v>0</v>
      </c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</row>
    <row r="487" spans="2:95">
      <c r="B487" s="20"/>
      <c r="C487" s="15" t="s">
        <v>67</v>
      </c>
      <c r="D487" s="16"/>
      <c r="F487" s="17"/>
      <c r="H487" s="6"/>
      <c r="I487" s="6">
        <v>3250</v>
      </c>
      <c r="J487" s="6">
        <v>110000</v>
      </c>
      <c r="L487" s="6"/>
      <c r="M487" s="57"/>
      <c r="N487" s="57"/>
      <c r="P487" s="6"/>
      <c r="R487" s="6"/>
      <c r="T487" s="6"/>
      <c r="U487" s="6"/>
      <c r="V487" s="6"/>
      <c r="X487" s="6"/>
      <c r="Z487" s="6"/>
      <c r="AA487" s="6"/>
      <c r="AB487" s="6"/>
      <c r="AC487" s="6"/>
      <c r="AD487" s="6"/>
      <c r="AF487" s="6"/>
      <c r="AH487" s="6"/>
      <c r="AI487" s="6"/>
      <c r="AJ487" s="6"/>
      <c r="AL487" s="6"/>
      <c r="AN487" s="6"/>
      <c r="AO487" s="6"/>
      <c r="AP487" s="6"/>
      <c r="AR487" s="6"/>
      <c r="AT487" s="6"/>
      <c r="AV487" s="6"/>
      <c r="AX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L487" s="17"/>
      <c r="BM487" s="17">
        <v>0</v>
      </c>
      <c r="BN487" s="17">
        <v>0</v>
      </c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</row>
    <row r="488" spans="2:95">
      <c r="B488" s="20"/>
      <c r="C488" s="15" t="s">
        <v>67</v>
      </c>
      <c r="D488" s="16"/>
      <c r="E488" s="6">
        <v>7735</v>
      </c>
      <c r="F488" s="17">
        <v>1547000</v>
      </c>
      <c r="H488" s="6"/>
      <c r="J488" s="6"/>
      <c r="L488" s="6"/>
      <c r="M488" s="57"/>
      <c r="N488" s="57"/>
      <c r="P488" s="6"/>
      <c r="R488" s="6"/>
      <c r="T488" s="6"/>
      <c r="U488" s="6"/>
      <c r="V488" s="6"/>
      <c r="X488" s="6"/>
      <c r="Z488" s="6"/>
      <c r="AA488" s="6"/>
      <c r="AB488" s="6"/>
      <c r="AC488" s="6"/>
      <c r="AD488" s="6"/>
      <c r="AF488" s="6"/>
      <c r="AH488" s="6"/>
      <c r="AI488" s="6"/>
      <c r="AJ488" s="6"/>
      <c r="AL488" s="6"/>
      <c r="AN488" s="6"/>
      <c r="AO488" s="6"/>
      <c r="AP488" s="6"/>
      <c r="AR488" s="6"/>
      <c r="AT488" s="6"/>
      <c r="AV488" s="6"/>
      <c r="AX488" s="6"/>
      <c r="AZ488" s="6"/>
      <c r="BA488" s="6"/>
      <c r="BB488" s="6"/>
      <c r="BC488" s="6"/>
      <c r="BD488" s="6"/>
      <c r="BE488" s="6"/>
      <c r="BF488" s="6"/>
      <c r="BG488" s="6"/>
      <c r="BH488" s="6"/>
      <c r="BI488" s="6"/>
      <c r="BJ488" s="6"/>
      <c r="BL488" s="17"/>
      <c r="BM488" s="17">
        <v>0</v>
      </c>
      <c r="BN488" s="17">
        <v>0</v>
      </c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</row>
    <row r="489" spans="2:95">
      <c r="B489" s="20"/>
      <c r="C489" s="15" t="s">
        <v>67</v>
      </c>
      <c r="D489" s="16"/>
      <c r="F489" s="17"/>
      <c r="H489" s="6"/>
      <c r="I489" s="6">
        <v>1000</v>
      </c>
      <c r="J489" s="6">
        <v>30000</v>
      </c>
      <c r="L489" s="6"/>
      <c r="M489" s="57"/>
      <c r="N489" s="57"/>
      <c r="P489" s="6"/>
      <c r="R489" s="6"/>
      <c r="T489" s="6"/>
      <c r="U489" s="6"/>
      <c r="V489" s="6"/>
      <c r="X489" s="6"/>
      <c r="Z489" s="6"/>
      <c r="AA489" s="6"/>
      <c r="AB489" s="6"/>
      <c r="AC489" s="6"/>
      <c r="AD489" s="6"/>
      <c r="AF489" s="6"/>
      <c r="AH489" s="6"/>
      <c r="AI489" s="6"/>
      <c r="AJ489" s="6"/>
      <c r="AL489" s="6"/>
      <c r="AN489" s="6"/>
      <c r="AO489" s="6"/>
      <c r="AP489" s="6"/>
      <c r="AR489" s="6"/>
      <c r="AT489" s="6"/>
      <c r="AV489" s="6"/>
      <c r="AX489" s="6"/>
      <c r="AZ489" s="6"/>
      <c r="BA489" s="6"/>
      <c r="BB489" s="6"/>
      <c r="BC489" s="6"/>
      <c r="BD489" s="6"/>
      <c r="BE489" s="6"/>
      <c r="BF489" s="6"/>
      <c r="BG489" s="6"/>
      <c r="BH489" s="6"/>
      <c r="BI489" s="6"/>
      <c r="BJ489" s="6"/>
      <c r="BL489" s="17"/>
      <c r="BM489" s="17">
        <v>0</v>
      </c>
      <c r="BN489" s="17">
        <v>0</v>
      </c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</row>
    <row r="490" spans="2:95">
      <c r="B490" s="20"/>
      <c r="C490" s="15" t="s">
        <v>67</v>
      </c>
      <c r="D490" s="16"/>
      <c r="F490" s="17"/>
      <c r="H490" s="6"/>
      <c r="I490" s="6">
        <v>3333.33</v>
      </c>
      <c r="J490" s="6">
        <v>100000</v>
      </c>
      <c r="L490" s="6"/>
      <c r="M490" s="57"/>
      <c r="N490" s="57"/>
      <c r="P490" s="6"/>
      <c r="R490" s="6"/>
      <c r="T490" s="6"/>
      <c r="U490" s="6"/>
      <c r="V490" s="6"/>
      <c r="X490" s="6"/>
      <c r="Z490" s="6"/>
      <c r="AA490" s="6"/>
      <c r="AB490" s="6"/>
      <c r="AC490" s="6"/>
      <c r="AD490" s="6"/>
      <c r="AF490" s="6"/>
      <c r="AH490" s="6"/>
      <c r="AI490" s="6"/>
      <c r="AJ490" s="6"/>
      <c r="AL490" s="6"/>
      <c r="AN490" s="6"/>
      <c r="AO490" s="6"/>
      <c r="AP490" s="6"/>
      <c r="AR490" s="6"/>
      <c r="AT490" s="6"/>
      <c r="AV490" s="6"/>
      <c r="AX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L490" s="17"/>
      <c r="BM490" s="17">
        <v>0</v>
      </c>
      <c r="BN490" s="17">
        <v>0</v>
      </c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</row>
    <row r="491" spans="2:95">
      <c r="B491" s="20"/>
      <c r="C491" s="15" t="s">
        <v>67</v>
      </c>
      <c r="D491" s="16"/>
      <c r="F491" s="17"/>
      <c r="H491" s="6"/>
      <c r="J491" s="6"/>
      <c r="L491" s="6"/>
      <c r="M491" s="57"/>
      <c r="N491" s="57"/>
      <c r="P491" s="6"/>
      <c r="R491" s="6"/>
      <c r="T491" s="6"/>
      <c r="U491" s="6"/>
      <c r="V491" s="6"/>
      <c r="X491" s="6"/>
      <c r="Z491" s="6"/>
      <c r="AA491" s="6">
        <v>2000</v>
      </c>
      <c r="AB491" s="6">
        <v>400000</v>
      </c>
      <c r="AC491" s="6"/>
      <c r="AD491" s="6"/>
      <c r="AF491" s="6"/>
      <c r="AH491" s="6"/>
      <c r="AI491" s="6"/>
      <c r="AJ491" s="6"/>
      <c r="AL491" s="6"/>
      <c r="AN491" s="6"/>
      <c r="AO491" s="6"/>
      <c r="AP491" s="6"/>
      <c r="AR491" s="6"/>
      <c r="AT491" s="6"/>
      <c r="AV491" s="6"/>
      <c r="AX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L491" s="17"/>
      <c r="BM491" s="17">
        <v>0</v>
      </c>
      <c r="BN491" s="17">
        <v>0</v>
      </c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</row>
    <row r="492" spans="2:95">
      <c r="B492" s="20"/>
      <c r="C492" s="15" t="s">
        <v>67</v>
      </c>
      <c r="D492" s="16"/>
      <c r="E492" s="6">
        <v>31071.039999999997</v>
      </c>
      <c r="F492" s="17">
        <v>3815998.75</v>
      </c>
      <c r="H492" s="6"/>
      <c r="I492" s="6">
        <v>19994.625</v>
      </c>
      <c r="J492" s="6">
        <v>599838.75</v>
      </c>
      <c r="L492" s="6"/>
      <c r="M492" s="57"/>
      <c r="N492" s="57"/>
      <c r="P492" s="6"/>
      <c r="R492" s="6"/>
      <c r="T492" s="6"/>
      <c r="U492" s="6"/>
      <c r="V492" s="6"/>
      <c r="X492" s="6"/>
      <c r="Z492" s="6"/>
      <c r="AA492" s="6"/>
      <c r="AB492" s="6"/>
      <c r="AC492" s="6"/>
      <c r="AD492" s="6"/>
      <c r="AF492" s="6"/>
      <c r="AH492" s="6"/>
      <c r="AI492" s="6"/>
      <c r="AJ492" s="6"/>
      <c r="AL492" s="6"/>
      <c r="AN492" s="6"/>
      <c r="AO492" s="6"/>
      <c r="AP492" s="6"/>
      <c r="AR492" s="6"/>
      <c r="AT492" s="6"/>
      <c r="AV492" s="6"/>
      <c r="AX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L492" s="17"/>
      <c r="BM492" s="17">
        <v>0</v>
      </c>
      <c r="BN492" s="17">
        <v>0</v>
      </c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</row>
    <row r="493" spans="2:95">
      <c r="B493" s="20"/>
      <c r="C493" s="15" t="s">
        <v>67</v>
      </c>
      <c r="D493" s="16"/>
      <c r="F493" s="17"/>
      <c r="H493" s="6"/>
      <c r="J493" s="6"/>
      <c r="L493" s="6"/>
      <c r="M493" s="57"/>
      <c r="N493" s="57"/>
      <c r="P493" s="6"/>
      <c r="R493" s="6"/>
      <c r="T493" s="6"/>
      <c r="U493" s="6"/>
      <c r="V493" s="6"/>
      <c r="X493" s="6"/>
      <c r="Z493" s="6"/>
      <c r="AA493" s="6"/>
      <c r="AB493" s="6"/>
      <c r="AC493" s="6"/>
      <c r="AD493" s="6"/>
      <c r="AF493" s="6"/>
      <c r="AH493" s="6"/>
      <c r="AI493" s="6"/>
      <c r="AJ493" s="6"/>
      <c r="AL493" s="6"/>
      <c r="AN493" s="6"/>
      <c r="AO493" s="6"/>
      <c r="AP493" s="6"/>
      <c r="AR493" s="6"/>
      <c r="AT493" s="6"/>
      <c r="AV493" s="6"/>
      <c r="AX493" s="6"/>
      <c r="AZ493" s="6"/>
      <c r="BA493" s="6"/>
      <c r="BB493" s="6"/>
      <c r="BC493" s="6"/>
      <c r="BD493" s="6"/>
      <c r="BE493" s="6">
        <v>24083.22</v>
      </c>
      <c r="BF493" s="6">
        <v>3800000</v>
      </c>
      <c r="BG493" s="6"/>
      <c r="BH493" s="6"/>
      <c r="BI493" s="6"/>
      <c r="BJ493" s="6"/>
      <c r="BL493" s="17"/>
      <c r="BM493" s="17">
        <v>0</v>
      </c>
      <c r="BN493" s="17">
        <v>0</v>
      </c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</row>
    <row r="494" spans="2:95">
      <c r="B494" s="20"/>
      <c r="C494" s="15" t="s">
        <v>67</v>
      </c>
      <c r="D494" s="16"/>
      <c r="F494" s="17"/>
      <c r="H494" s="6"/>
      <c r="J494" s="6"/>
      <c r="L494" s="6"/>
      <c r="M494" s="57"/>
      <c r="N494" s="57"/>
      <c r="P494" s="6"/>
      <c r="R494" s="6"/>
      <c r="T494" s="6"/>
      <c r="U494" s="6"/>
      <c r="V494" s="6"/>
      <c r="X494" s="6"/>
      <c r="Z494" s="6"/>
      <c r="AA494" s="6"/>
      <c r="AB494" s="6"/>
      <c r="AC494" s="6"/>
      <c r="AD494" s="6"/>
      <c r="AF494" s="6"/>
      <c r="AH494" s="6"/>
      <c r="AI494" s="6"/>
      <c r="AJ494" s="6"/>
      <c r="AL494" s="6"/>
      <c r="AN494" s="6"/>
      <c r="AO494" s="6"/>
      <c r="AP494" s="6"/>
      <c r="AR494" s="6"/>
      <c r="AT494" s="6"/>
      <c r="AV494" s="6"/>
      <c r="AX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L494" s="17"/>
      <c r="BM494" s="17">
        <v>0</v>
      </c>
      <c r="BN494" s="17">
        <v>0</v>
      </c>
      <c r="BO494" s="17">
        <v>3699.99</v>
      </c>
      <c r="BP494" s="17">
        <v>610000</v>
      </c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</row>
    <row r="495" spans="2:95">
      <c r="B495" s="20"/>
      <c r="C495" s="15" t="s">
        <v>67</v>
      </c>
      <c r="D495" s="16"/>
      <c r="F495" s="17"/>
      <c r="H495" s="6"/>
      <c r="J495" s="6"/>
      <c r="L495" s="6"/>
      <c r="M495" s="57"/>
      <c r="N495" s="57"/>
      <c r="P495" s="6"/>
      <c r="R495" s="6"/>
      <c r="T495" s="6"/>
      <c r="U495" s="6"/>
      <c r="V495" s="6"/>
      <c r="X495" s="6"/>
      <c r="Z495" s="6"/>
      <c r="AA495" s="6"/>
      <c r="AB495" s="6"/>
      <c r="AC495" s="6"/>
      <c r="AD495" s="6"/>
      <c r="AF495" s="6"/>
      <c r="AH495" s="6"/>
      <c r="AI495" s="6"/>
      <c r="AJ495" s="6"/>
      <c r="AL495" s="6"/>
      <c r="AN495" s="6"/>
      <c r="AO495" s="6"/>
      <c r="AP495" s="6"/>
      <c r="AR495" s="6"/>
      <c r="AT495" s="6"/>
      <c r="AV495" s="6"/>
      <c r="AX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L495" s="17"/>
      <c r="BM495" s="17">
        <v>0</v>
      </c>
      <c r="BN495" s="17">
        <v>0</v>
      </c>
      <c r="BO495" s="17">
        <v>2433.33</v>
      </c>
      <c r="BP495" s="17">
        <v>490000</v>
      </c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</row>
    <row r="496" spans="2:95">
      <c r="B496" s="20"/>
      <c r="C496" s="15" t="s">
        <v>67</v>
      </c>
      <c r="D496" s="16"/>
      <c r="E496" s="6">
        <v>2800</v>
      </c>
      <c r="F496" s="17">
        <v>210000</v>
      </c>
      <c r="H496" s="6"/>
      <c r="J496" s="6"/>
      <c r="L496" s="6"/>
      <c r="M496" s="57"/>
      <c r="N496" s="57"/>
      <c r="P496" s="6"/>
      <c r="R496" s="6"/>
      <c r="T496" s="6"/>
      <c r="U496" s="6"/>
      <c r="V496" s="6"/>
      <c r="X496" s="6"/>
      <c r="Z496" s="6"/>
      <c r="AA496" s="6"/>
      <c r="AB496" s="6"/>
      <c r="AC496" s="6"/>
      <c r="AD496" s="6"/>
      <c r="AF496" s="6"/>
      <c r="AH496" s="6"/>
      <c r="AI496" s="6"/>
      <c r="AJ496" s="6"/>
      <c r="AL496" s="6"/>
      <c r="AN496" s="6"/>
      <c r="AO496" s="6"/>
      <c r="AP496" s="6"/>
      <c r="AR496" s="6"/>
      <c r="AT496" s="6"/>
      <c r="AV496" s="6"/>
      <c r="AX496" s="6"/>
      <c r="AZ496" s="6"/>
      <c r="BA496" s="6"/>
      <c r="BB496" s="6"/>
      <c r="BC496" s="6"/>
      <c r="BD496" s="6"/>
      <c r="BE496" s="6"/>
      <c r="BF496" s="6"/>
      <c r="BG496" s="6"/>
      <c r="BH496" s="6"/>
      <c r="BI496" s="6"/>
      <c r="BJ496" s="6"/>
      <c r="BL496" s="17"/>
      <c r="BM496" s="17">
        <v>0</v>
      </c>
      <c r="BN496" s="17">
        <v>0</v>
      </c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</row>
    <row r="497" spans="1:208">
      <c r="B497" s="20"/>
      <c r="C497" s="15" t="s">
        <v>67</v>
      </c>
      <c r="D497" s="16"/>
      <c r="F497" s="17"/>
      <c r="H497" s="6"/>
      <c r="J497" s="6"/>
      <c r="L497" s="6"/>
      <c r="M497" s="57"/>
      <c r="N497" s="57"/>
      <c r="P497" s="6"/>
      <c r="R497" s="6"/>
      <c r="T497" s="6"/>
      <c r="U497" s="6"/>
      <c r="V497" s="6"/>
      <c r="X497" s="6"/>
      <c r="Z497" s="6"/>
      <c r="AA497" s="6">
        <v>700</v>
      </c>
      <c r="AB497" s="6">
        <v>105000</v>
      </c>
      <c r="AC497" s="6"/>
      <c r="AD497" s="6"/>
      <c r="AF497" s="6"/>
      <c r="AH497" s="6"/>
      <c r="AI497" s="6"/>
      <c r="AJ497" s="6"/>
      <c r="AL497" s="6"/>
      <c r="AN497" s="6"/>
      <c r="AO497" s="6"/>
      <c r="AP497" s="6"/>
      <c r="AR497" s="6"/>
      <c r="AT497" s="6"/>
      <c r="AV497" s="6"/>
      <c r="AX497" s="6"/>
      <c r="AZ497" s="6"/>
      <c r="BA497" s="6"/>
      <c r="BB497" s="6"/>
      <c r="BC497" s="6"/>
      <c r="BD497" s="6"/>
      <c r="BE497" s="6"/>
      <c r="BF497" s="6"/>
      <c r="BG497" s="6"/>
      <c r="BH497" s="6"/>
      <c r="BI497" s="6"/>
      <c r="BJ497" s="6"/>
      <c r="BL497" s="17"/>
      <c r="BM497" s="17">
        <v>0</v>
      </c>
      <c r="BN497" s="17">
        <v>0</v>
      </c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</row>
    <row r="498" spans="1:208">
      <c r="B498" s="20"/>
      <c r="C498" s="15" t="s">
        <v>67</v>
      </c>
      <c r="D498" s="16"/>
      <c r="F498" s="17"/>
      <c r="H498" s="6"/>
      <c r="J498" s="6"/>
      <c r="K498" s="6">
        <v>29400</v>
      </c>
      <c r="L498" s="6">
        <v>1161250</v>
      </c>
      <c r="M498" s="57"/>
      <c r="N498" s="57"/>
      <c r="P498" s="6"/>
      <c r="R498" s="6"/>
      <c r="T498" s="6"/>
      <c r="U498" s="6"/>
      <c r="V498" s="6"/>
      <c r="X498" s="6"/>
      <c r="Z498" s="6"/>
      <c r="AA498" s="6"/>
      <c r="AB498" s="6"/>
      <c r="AC498" s="6"/>
      <c r="AD498" s="6"/>
      <c r="AF498" s="6"/>
      <c r="AH498" s="6"/>
      <c r="AI498" s="6"/>
      <c r="AJ498" s="6"/>
      <c r="AL498" s="6"/>
      <c r="AN498" s="6"/>
      <c r="AO498" s="6"/>
      <c r="AP498" s="6"/>
      <c r="AR498" s="6"/>
      <c r="AT498" s="6"/>
      <c r="AV498" s="6"/>
      <c r="AX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L498" s="17"/>
      <c r="BM498" s="17">
        <v>0</v>
      </c>
      <c r="BN498" s="17">
        <v>0</v>
      </c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</row>
    <row r="499" spans="1:208">
      <c r="B499" s="20"/>
      <c r="C499" s="15" t="s">
        <v>67</v>
      </c>
      <c r="D499" s="16"/>
      <c r="F499" s="17"/>
      <c r="H499" s="6"/>
      <c r="I499" s="6">
        <v>7083.33</v>
      </c>
      <c r="J499" s="6">
        <v>250000</v>
      </c>
      <c r="L499" s="6"/>
      <c r="M499" s="57"/>
      <c r="N499" s="57"/>
      <c r="P499" s="6"/>
      <c r="R499" s="6"/>
      <c r="T499" s="6"/>
      <c r="U499" s="6"/>
      <c r="V499" s="6"/>
      <c r="X499" s="6"/>
      <c r="Z499" s="6"/>
      <c r="AA499" s="6"/>
      <c r="AB499" s="6"/>
      <c r="AC499" s="6"/>
      <c r="AD499" s="6"/>
      <c r="AF499" s="6"/>
      <c r="AH499" s="6"/>
      <c r="AI499" s="6"/>
      <c r="AJ499" s="6"/>
      <c r="AL499" s="6"/>
      <c r="AN499" s="6"/>
      <c r="AO499" s="6"/>
      <c r="AP499" s="6"/>
      <c r="AR499" s="6"/>
      <c r="AT499" s="6"/>
      <c r="AV499" s="6"/>
      <c r="AX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L499" s="17"/>
      <c r="BM499" s="17">
        <v>0</v>
      </c>
      <c r="BN499" s="17">
        <v>0</v>
      </c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</row>
    <row r="500" spans="1:208">
      <c r="B500" s="20"/>
      <c r="C500" s="15" t="s">
        <v>67</v>
      </c>
      <c r="D500" s="16"/>
      <c r="F500" s="17"/>
      <c r="H500" s="6"/>
      <c r="J500" s="6"/>
      <c r="L500" s="6"/>
      <c r="M500" s="57"/>
      <c r="N500" s="57"/>
      <c r="P500" s="6"/>
      <c r="Q500" s="6">
        <v>9000</v>
      </c>
      <c r="R500" s="6">
        <v>200000</v>
      </c>
      <c r="T500" s="6"/>
      <c r="U500" s="6"/>
      <c r="V500" s="6"/>
      <c r="X500" s="6"/>
      <c r="Z500" s="6"/>
      <c r="AA500" s="6"/>
      <c r="AB500" s="6"/>
      <c r="AC500" s="6"/>
      <c r="AD500" s="6"/>
      <c r="AF500" s="6"/>
      <c r="AH500" s="6"/>
      <c r="AI500" s="6"/>
      <c r="AJ500" s="6"/>
      <c r="AL500" s="6"/>
      <c r="AN500" s="6"/>
      <c r="AO500" s="6"/>
      <c r="AP500" s="6"/>
      <c r="AR500" s="6"/>
      <c r="AT500" s="6"/>
      <c r="AV500" s="6"/>
      <c r="AX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L500" s="17"/>
      <c r="BM500" s="17">
        <v>0</v>
      </c>
      <c r="BN500" s="17">
        <v>0</v>
      </c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</row>
    <row r="501" spans="1:208">
      <c r="B501" s="20"/>
      <c r="C501" s="15" t="s">
        <v>67</v>
      </c>
      <c r="D501" s="16"/>
      <c r="E501" s="6">
        <v>12600</v>
      </c>
      <c r="F501" s="17">
        <v>1890000</v>
      </c>
      <c r="H501" s="6"/>
      <c r="J501" s="6"/>
      <c r="L501" s="6"/>
      <c r="M501" s="57"/>
      <c r="N501" s="57"/>
      <c r="P501" s="6"/>
      <c r="R501" s="6"/>
      <c r="T501" s="6"/>
      <c r="U501" s="6"/>
      <c r="V501" s="6"/>
      <c r="X501" s="6"/>
      <c r="Z501" s="6"/>
      <c r="AA501" s="6"/>
      <c r="AB501" s="6"/>
      <c r="AC501" s="6"/>
      <c r="AD501" s="6"/>
      <c r="AF501" s="6"/>
      <c r="AH501" s="6"/>
      <c r="AI501" s="6"/>
      <c r="AJ501" s="6"/>
      <c r="AL501" s="6"/>
      <c r="AN501" s="6"/>
      <c r="AO501" s="6"/>
      <c r="AP501" s="6"/>
      <c r="AR501" s="6"/>
      <c r="AT501" s="6"/>
      <c r="AV501" s="6"/>
      <c r="AX501" s="6"/>
      <c r="AZ501" s="6"/>
      <c r="BA501" s="6"/>
      <c r="BB501" s="6"/>
      <c r="BC501" s="6"/>
      <c r="BD501" s="6"/>
      <c r="BE501" s="6"/>
      <c r="BF501" s="6"/>
      <c r="BG501" s="6"/>
      <c r="BH501" s="6"/>
      <c r="BI501" s="6"/>
      <c r="BJ501" s="6"/>
      <c r="BL501" s="17"/>
      <c r="BM501" s="17">
        <v>0</v>
      </c>
      <c r="BN501" s="17">
        <v>0</v>
      </c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</row>
    <row r="502" spans="1:208">
      <c r="B502" s="20"/>
      <c r="C502" s="15" t="s">
        <v>67</v>
      </c>
      <c r="D502" s="16"/>
      <c r="F502" s="17"/>
      <c r="H502" s="6"/>
      <c r="J502" s="6"/>
      <c r="L502" s="6"/>
      <c r="M502" s="57"/>
      <c r="N502" s="57"/>
      <c r="P502" s="6"/>
      <c r="R502" s="6"/>
      <c r="T502" s="6"/>
      <c r="U502" s="6"/>
      <c r="V502" s="6"/>
      <c r="X502" s="6"/>
      <c r="Z502" s="6"/>
      <c r="AA502" s="6"/>
      <c r="AB502" s="6"/>
      <c r="AC502" s="6"/>
      <c r="AD502" s="6"/>
      <c r="AF502" s="6"/>
      <c r="AH502" s="6"/>
      <c r="AI502" s="6"/>
      <c r="AJ502" s="6"/>
      <c r="AL502" s="6"/>
      <c r="AN502" s="6"/>
      <c r="AO502" s="6"/>
      <c r="AP502" s="6"/>
      <c r="AR502" s="6"/>
      <c r="AT502" s="6"/>
      <c r="AV502" s="6"/>
      <c r="AX502" s="6"/>
      <c r="AZ502" s="6"/>
      <c r="BA502" s="6"/>
      <c r="BB502" s="6"/>
      <c r="BC502" s="6"/>
      <c r="BD502" s="6"/>
      <c r="BE502" s="6">
        <v>1666.66</v>
      </c>
      <c r="BF502" s="6">
        <v>250000</v>
      </c>
      <c r="BG502" s="6"/>
      <c r="BH502" s="6"/>
      <c r="BI502" s="6"/>
      <c r="BJ502" s="6"/>
      <c r="BL502" s="17"/>
      <c r="BM502" s="17">
        <v>0</v>
      </c>
      <c r="BN502" s="17">
        <v>0</v>
      </c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</row>
    <row r="503" spans="1:208">
      <c r="B503" s="20"/>
      <c r="C503" s="15" t="s">
        <v>67</v>
      </c>
      <c r="D503" s="16"/>
      <c r="F503" s="17"/>
      <c r="H503" s="6"/>
      <c r="I503" s="6">
        <v>21107.66</v>
      </c>
      <c r="J503" s="6">
        <v>760000</v>
      </c>
      <c r="M503" s="57"/>
      <c r="N503" s="57"/>
      <c r="P503" s="6"/>
      <c r="R503" s="6"/>
      <c r="T503" s="6"/>
      <c r="U503" s="6"/>
      <c r="V503" s="6"/>
      <c r="X503" s="6"/>
      <c r="Z503" s="6"/>
      <c r="AA503" s="6"/>
      <c r="AB503" s="6"/>
      <c r="AC503" s="6"/>
      <c r="AD503" s="6"/>
      <c r="AF503" s="6"/>
      <c r="AH503" s="6"/>
      <c r="AI503" s="6"/>
      <c r="AJ503" s="6"/>
      <c r="AL503" s="6"/>
      <c r="AN503" s="6"/>
      <c r="AO503" s="6"/>
      <c r="AP503" s="6"/>
      <c r="AR503" s="6"/>
      <c r="AT503" s="6"/>
      <c r="AV503" s="6"/>
      <c r="AX503" s="6"/>
      <c r="AZ503" s="6"/>
      <c r="BA503" s="6"/>
      <c r="BB503" s="6"/>
      <c r="BC503" s="6"/>
      <c r="BD503" s="6"/>
      <c r="BE503" s="6"/>
      <c r="BF503" s="6"/>
      <c r="BG503" s="6"/>
      <c r="BH503" s="6"/>
      <c r="BI503" s="6"/>
      <c r="BJ503" s="6"/>
      <c r="BL503" s="17"/>
      <c r="BM503" s="17">
        <v>0</v>
      </c>
      <c r="BN503" s="17">
        <v>0</v>
      </c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</row>
    <row r="504" spans="1:208">
      <c r="B504" s="20"/>
      <c r="C504" s="15" t="s">
        <v>67</v>
      </c>
      <c r="D504" s="16"/>
      <c r="F504" s="17"/>
      <c r="H504" s="6"/>
      <c r="J504" s="6"/>
      <c r="K504" s="6">
        <v>16400</v>
      </c>
      <c r="L504" s="6">
        <v>760000</v>
      </c>
      <c r="M504" s="57"/>
      <c r="N504" s="57"/>
      <c r="P504" s="6"/>
      <c r="R504" s="6"/>
      <c r="T504" s="6"/>
      <c r="U504" s="6"/>
      <c r="V504" s="6"/>
      <c r="X504" s="6"/>
      <c r="Z504" s="6"/>
      <c r="AA504" s="6"/>
      <c r="AB504" s="6"/>
      <c r="AC504" s="6"/>
      <c r="AD504" s="6"/>
      <c r="AF504" s="6"/>
      <c r="AH504" s="6"/>
      <c r="AI504" s="6"/>
      <c r="AJ504" s="6"/>
      <c r="AL504" s="6"/>
      <c r="AN504" s="6"/>
      <c r="AO504" s="6"/>
      <c r="AP504" s="6"/>
      <c r="AR504" s="6"/>
      <c r="AT504" s="6"/>
      <c r="AV504" s="6"/>
      <c r="AX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L504" s="17"/>
      <c r="BM504" s="17">
        <v>0</v>
      </c>
      <c r="BN504" s="17">
        <v>0</v>
      </c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  <c r="CM504" s="17"/>
      <c r="CN504" s="17"/>
      <c r="CO504" s="17"/>
      <c r="CP504" s="17"/>
      <c r="CQ504" s="17"/>
    </row>
    <row r="505" spans="1:208">
      <c r="B505" s="20"/>
      <c r="C505" s="15" t="s">
        <v>67</v>
      </c>
      <c r="D505" s="16"/>
      <c r="F505" s="17"/>
      <c r="H505" s="6"/>
      <c r="I505" s="6">
        <v>14183.33</v>
      </c>
      <c r="J505" s="6">
        <v>560000</v>
      </c>
      <c r="L505" s="6"/>
      <c r="M505" s="57"/>
      <c r="N505" s="57"/>
      <c r="P505" s="6"/>
      <c r="R505" s="6"/>
      <c r="T505" s="6"/>
      <c r="U505" s="6"/>
      <c r="V505" s="6"/>
      <c r="X505" s="6"/>
      <c r="Z505" s="6"/>
      <c r="AA505" s="6"/>
      <c r="AB505" s="6"/>
      <c r="AC505" s="6"/>
      <c r="AD505" s="6"/>
      <c r="AF505" s="6"/>
      <c r="AH505" s="6"/>
      <c r="AI505" s="6"/>
      <c r="AJ505" s="6"/>
      <c r="AL505" s="6"/>
      <c r="AN505" s="6"/>
      <c r="AO505" s="6"/>
      <c r="AP505" s="6"/>
      <c r="AR505" s="6"/>
      <c r="AT505" s="6"/>
      <c r="AV505" s="6"/>
      <c r="AX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L505" s="17"/>
      <c r="BM505" s="17">
        <v>0</v>
      </c>
      <c r="BN505" s="17">
        <v>0</v>
      </c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</row>
    <row r="506" spans="1:208">
      <c r="B506" s="20"/>
      <c r="C506" s="15" t="s">
        <v>67</v>
      </c>
      <c r="D506" s="16"/>
      <c r="F506" s="17"/>
      <c r="H506" s="6"/>
      <c r="J506" s="6"/>
      <c r="K506" s="6">
        <v>9000</v>
      </c>
      <c r="L506" s="6">
        <v>380000</v>
      </c>
      <c r="M506" s="57"/>
      <c r="N506" s="57"/>
      <c r="P506" s="6"/>
      <c r="R506" s="6"/>
      <c r="T506" s="6"/>
      <c r="U506" s="6"/>
      <c r="V506" s="6"/>
      <c r="X506" s="6"/>
      <c r="Z506" s="6"/>
      <c r="AA506" s="6"/>
      <c r="AB506" s="6"/>
      <c r="AC506" s="6"/>
      <c r="AD506" s="6"/>
      <c r="AF506" s="6"/>
      <c r="AH506" s="6"/>
      <c r="AI506" s="6"/>
      <c r="AJ506" s="6"/>
      <c r="AL506" s="6"/>
      <c r="AN506" s="6"/>
      <c r="AO506" s="6"/>
      <c r="AP506" s="6"/>
      <c r="AR506" s="6"/>
      <c r="AT506" s="6"/>
      <c r="AV506" s="6"/>
      <c r="AX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L506" s="17"/>
      <c r="BM506" s="17">
        <v>0</v>
      </c>
      <c r="BN506" s="17">
        <v>0</v>
      </c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</row>
    <row r="507" spans="1:208">
      <c r="B507" s="20"/>
      <c r="C507" s="15" t="s">
        <v>67</v>
      </c>
      <c r="D507" s="16"/>
      <c r="F507" s="17"/>
      <c r="H507" s="6"/>
      <c r="J507" s="6"/>
      <c r="L507" s="6"/>
      <c r="M507" s="57"/>
      <c r="N507" s="57"/>
      <c r="P507" s="6"/>
      <c r="R507" s="6"/>
      <c r="T507" s="6"/>
      <c r="U507" s="6"/>
      <c r="V507" s="6"/>
      <c r="X507" s="6"/>
      <c r="Z507" s="6"/>
      <c r="AA507" s="6">
        <v>203.33</v>
      </c>
      <c r="AB507" s="6">
        <v>30500</v>
      </c>
      <c r="AC507" s="6"/>
      <c r="AD507" s="6"/>
      <c r="AF507" s="6"/>
      <c r="AH507" s="6"/>
      <c r="AI507" s="6"/>
      <c r="AJ507" s="6"/>
      <c r="AL507" s="6"/>
      <c r="AN507" s="6"/>
      <c r="AO507" s="6"/>
      <c r="AP507" s="6"/>
      <c r="AR507" s="6"/>
      <c r="AT507" s="6"/>
      <c r="AV507" s="6"/>
      <c r="AX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L507" s="17"/>
      <c r="BM507" s="17">
        <v>0</v>
      </c>
      <c r="BN507" s="17">
        <v>0</v>
      </c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</row>
    <row r="508" spans="1:208">
      <c r="B508" s="20"/>
      <c r="C508" s="15" t="s">
        <v>67</v>
      </c>
      <c r="D508" s="16"/>
      <c r="F508" s="17"/>
      <c r="H508" s="6"/>
      <c r="J508" s="6"/>
      <c r="K508" s="6">
        <v>13000</v>
      </c>
      <c r="L508" s="6">
        <v>600000</v>
      </c>
      <c r="M508" s="57"/>
      <c r="N508" s="57"/>
      <c r="P508" s="6"/>
      <c r="R508" s="6"/>
      <c r="T508" s="6"/>
      <c r="U508" s="6"/>
      <c r="V508" s="6"/>
      <c r="X508" s="6"/>
      <c r="Z508" s="6"/>
      <c r="AA508" s="6"/>
      <c r="AB508" s="6"/>
      <c r="AC508" s="6"/>
      <c r="AD508" s="6"/>
      <c r="AF508" s="6"/>
      <c r="AH508" s="6"/>
      <c r="AI508" s="6"/>
      <c r="AJ508" s="6"/>
      <c r="AL508" s="6"/>
      <c r="AN508" s="6"/>
      <c r="AO508" s="6"/>
      <c r="AP508" s="6"/>
      <c r="AR508" s="6"/>
      <c r="AT508" s="6"/>
      <c r="AV508" s="6"/>
      <c r="AX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L508" s="17"/>
      <c r="BM508" s="17">
        <v>0</v>
      </c>
      <c r="BN508" s="17">
        <v>0</v>
      </c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  <c r="CM508" s="17"/>
      <c r="CN508" s="17"/>
      <c r="CO508" s="17"/>
      <c r="CP508" s="17"/>
      <c r="CQ508" s="17"/>
    </row>
    <row r="509" spans="1:208">
      <c r="B509" s="20"/>
      <c r="C509" s="15" t="s">
        <v>67</v>
      </c>
      <c r="D509" s="16"/>
      <c r="F509" s="17"/>
      <c r="H509" s="6"/>
      <c r="J509" s="6"/>
      <c r="L509" s="6"/>
      <c r="M509" s="57"/>
      <c r="N509" s="57"/>
      <c r="P509" s="6"/>
      <c r="R509" s="6"/>
      <c r="T509" s="6"/>
      <c r="U509" s="6"/>
      <c r="V509" s="6"/>
      <c r="X509" s="6"/>
      <c r="Z509" s="6"/>
      <c r="AA509" s="6"/>
      <c r="AB509" s="6"/>
      <c r="AC509" s="6"/>
      <c r="AD509" s="6"/>
      <c r="AF509" s="6"/>
      <c r="AH509" s="6"/>
      <c r="AI509" s="6"/>
      <c r="AJ509" s="6"/>
      <c r="AL509" s="6"/>
      <c r="AN509" s="6"/>
      <c r="AO509" s="6"/>
      <c r="AP509" s="6"/>
      <c r="AR509" s="6"/>
      <c r="AT509" s="6"/>
      <c r="AV509" s="6"/>
      <c r="AX509" s="6"/>
      <c r="AZ509" s="6"/>
      <c r="BA509" s="6"/>
      <c r="BB509" s="6"/>
      <c r="BC509" s="6"/>
      <c r="BD509" s="6"/>
      <c r="BE509" s="6">
        <v>9666.66</v>
      </c>
      <c r="BF509" s="6">
        <v>650000</v>
      </c>
      <c r="BG509" s="6"/>
      <c r="BH509" s="6"/>
      <c r="BI509" s="6"/>
      <c r="BJ509" s="6"/>
      <c r="BL509" s="17"/>
      <c r="BM509" s="17">
        <v>0</v>
      </c>
      <c r="BN509" s="17">
        <v>0</v>
      </c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</row>
    <row r="510" spans="1:208">
      <c r="A510" s="14"/>
      <c r="B510" s="13"/>
      <c r="C510" s="15" t="s">
        <v>67</v>
      </c>
      <c r="D510" s="13"/>
      <c r="E510" s="41"/>
      <c r="F510" s="41"/>
      <c r="G510" s="41"/>
      <c r="H510" s="41"/>
      <c r="I510" s="41"/>
      <c r="J510" s="41"/>
      <c r="K510" s="41">
        <v>7900</v>
      </c>
      <c r="L510" s="41">
        <v>490000</v>
      </c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41"/>
      <c r="AJ510" s="41"/>
      <c r="AK510" s="41"/>
      <c r="AL510" s="41"/>
      <c r="AM510" s="41"/>
      <c r="AN510" s="41"/>
      <c r="AO510" s="41"/>
      <c r="AP510" s="41"/>
      <c r="AQ510" s="41"/>
      <c r="AR510" s="41"/>
      <c r="AS510" s="41"/>
      <c r="AT510" s="41"/>
      <c r="AU510" s="41"/>
      <c r="AV510" s="41"/>
      <c r="AW510" s="41"/>
      <c r="AX510" s="41"/>
      <c r="AY510" s="41"/>
      <c r="AZ510" s="41"/>
      <c r="BA510" s="41"/>
      <c r="BB510" s="41"/>
      <c r="BC510" s="41"/>
      <c r="BD510" s="41"/>
      <c r="BE510" s="41"/>
      <c r="BF510" s="41"/>
      <c r="BG510" s="41"/>
      <c r="BH510" s="41"/>
      <c r="BI510" s="41"/>
      <c r="BJ510" s="41"/>
      <c r="BK510" s="41">
        <f>E510+G510+I510+K510+O510+Q510+S510+W510+Y510+AE510+AG510+AK510+AM510+AQ510+AS510+AU510+AW510+AY510+BI510</f>
        <v>7900</v>
      </c>
      <c r="BL510" s="41">
        <f>F510+H510+J510+L510+P510+R510+T510+X510+Z510+AF510+AH510+AN510+AR510+AT510+AV510+AL510+AX510+AZ510+BJ510</f>
        <v>490000</v>
      </c>
      <c r="BM510" s="17">
        <v>0</v>
      </c>
      <c r="BN510" s="17">
        <v>0</v>
      </c>
      <c r="BO510" s="41"/>
      <c r="BP510" s="41"/>
      <c r="BQ510" s="41"/>
      <c r="BR510" s="41"/>
      <c r="BS510" s="41"/>
      <c r="BT510" s="41"/>
      <c r="BU510" s="41"/>
      <c r="BV510" s="41"/>
      <c r="BW510" s="41"/>
      <c r="BX510" s="41"/>
      <c r="BY510" s="41"/>
      <c r="BZ510" s="41"/>
      <c r="CA510" s="41"/>
      <c r="CB510" s="41"/>
      <c r="CC510" s="41"/>
      <c r="CD510" s="41"/>
      <c r="CE510" s="41"/>
      <c r="CF510" s="41"/>
      <c r="CG510" s="41"/>
      <c r="CH510" s="41"/>
      <c r="CI510" s="41"/>
      <c r="CJ510" s="41"/>
      <c r="CK510" s="41"/>
      <c r="CL510" s="41"/>
      <c r="CM510" s="41"/>
      <c r="CN510" s="41"/>
      <c r="CO510" s="41"/>
      <c r="CP510" s="41"/>
      <c r="CQ510" s="41"/>
      <c r="CR510" s="39"/>
      <c r="CS510" s="39"/>
      <c r="CT510" s="39"/>
      <c r="CU510" s="39"/>
      <c r="CV510" s="39"/>
      <c r="CW510" s="39"/>
      <c r="CX510" s="39"/>
      <c r="CY510" s="39"/>
      <c r="CZ510" s="39"/>
      <c r="DA510" s="39"/>
      <c r="DB510" s="39"/>
      <c r="DC510" s="39"/>
      <c r="DD510" s="39"/>
      <c r="DE510" s="39"/>
      <c r="DF510" s="39"/>
      <c r="DG510" s="39"/>
      <c r="DH510" s="39"/>
      <c r="DI510" s="39"/>
      <c r="DJ510" s="39"/>
      <c r="DK510" s="39"/>
      <c r="DL510" s="39"/>
      <c r="DM510" s="39"/>
      <c r="DN510" s="39"/>
      <c r="DO510" s="39"/>
      <c r="DP510" s="39"/>
      <c r="DQ510" s="39"/>
      <c r="DR510" s="39"/>
      <c r="DS510" s="39"/>
      <c r="DT510" s="39"/>
      <c r="DU510" s="39"/>
      <c r="DV510" s="39"/>
      <c r="DW510" s="39"/>
      <c r="DX510" s="39"/>
      <c r="DY510" s="39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/>
      <c r="GL510" s="14"/>
      <c r="GM510" s="14"/>
      <c r="GN510" s="14"/>
      <c r="GO510" s="14"/>
      <c r="GP510" s="14"/>
      <c r="GQ510" s="14"/>
      <c r="GR510" s="14"/>
      <c r="GS510" s="14"/>
      <c r="GT510" s="14"/>
      <c r="GU510" s="14"/>
      <c r="GV510" s="14"/>
      <c r="GW510" s="14"/>
      <c r="GX510" s="14"/>
      <c r="GY510" s="14"/>
      <c r="GZ510" s="14"/>
    </row>
    <row r="511" spans="1:208">
      <c r="A511" s="14"/>
      <c r="B511" s="14"/>
      <c r="C511" s="15" t="s">
        <v>67</v>
      </c>
      <c r="D511" s="14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  <c r="AM511" s="39"/>
      <c r="AN511" s="39"/>
      <c r="AO511" s="39"/>
      <c r="AP511" s="39"/>
      <c r="AQ511" s="39"/>
      <c r="AR511" s="39"/>
      <c r="AS511" s="39"/>
      <c r="AT511" s="39"/>
      <c r="AU511" s="39"/>
      <c r="AV511" s="39"/>
      <c r="AW511" s="39"/>
      <c r="AX511" s="39"/>
      <c r="AY511" s="39"/>
      <c r="AZ511" s="39"/>
      <c r="BA511" s="39"/>
      <c r="BB511" s="39"/>
      <c r="BC511" s="39"/>
      <c r="BD511" s="39"/>
      <c r="BE511" s="39">
        <v>1666.66</v>
      </c>
      <c r="BF511" s="39">
        <v>250000</v>
      </c>
      <c r="BG511" s="39"/>
      <c r="BH511" s="39"/>
      <c r="BJ511" s="39"/>
      <c r="BK511" s="39"/>
      <c r="BL511" s="39"/>
      <c r="BM511" s="17">
        <v>0</v>
      </c>
      <c r="BN511" s="17">
        <v>0</v>
      </c>
      <c r="BO511" s="39"/>
      <c r="BP511" s="39"/>
      <c r="BQ511" s="39"/>
      <c r="BR511" s="39"/>
      <c r="BS511" s="39"/>
      <c r="BT511" s="39"/>
      <c r="BU511" s="39"/>
      <c r="BV511" s="39"/>
      <c r="BW511" s="39"/>
      <c r="BX511" s="39"/>
      <c r="BY511" s="39"/>
      <c r="BZ511" s="39"/>
      <c r="CA511" s="39"/>
      <c r="CB511" s="39"/>
      <c r="CC511" s="39"/>
      <c r="CD511" s="39"/>
      <c r="CE511" s="39"/>
      <c r="CF511" s="39"/>
      <c r="CG511" s="39"/>
      <c r="CH511" s="39"/>
      <c r="CI511" s="39"/>
      <c r="CJ511" s="39"/>
      <c r="CK511" s="39"/>
      <c r="CL511" s="39"/>
      <c r="CM511" s="39"/>
      <c r="CN511" s="39"/>
      <c r="CO511" s="39"/>
      <c r="CP511" s="39"/>
      <c r="CQ511" s="39"/>
      <c r="CR511" s="39"/>
      <c r="CS511" s="39"/>
      <c r="CT511" s="39"/>
      <c r="CU511" s="39"/>
      <c r="CV511" s="39"/>
      <c r="CW511" s="39"/>
      <c r="CX511" s="39"/>
      <c r="CY511" s="39"/>
      <c r="CZ511" s="39"/>
      <c r="DA511" s="39"/>
      <c r="DB511" s="39"/>
      <c r="DC511" s="39"/>
      <c r="DD511" s="39"/>
      <c r="DE511" s="39"/>
      <c r="DF511" s="39"/>
      <c r="DG511" s="39"/>
      <c r="DH511" s="39"/>
      <c r="DI511" s="39"/>
      <c r="DJ511" s="39"/>
      <c r="DK511" s="39"/>
      <c r="DL511" s="39"/>
      <c r="DM511" s="39"/>
      <c r="DN511" s="39"/>
      <c r="DO511" s="39"/>
      <c r="DP511" s="39"/>
      <c r="DQ511" s="39"/>
      <c r="DR511" s="39"/>
      <c r="DS511" s="39"/>
      <c r="DT511" s="39"/>
      <c r="DU511" s="39"/>
      <c r="DV511" s="39"/>
      <c r="DW511" s="39"/>
      <c r="DX511" s="39"/>
      <c r="DY511" s="39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4"/>
      <c r="FP511" s="14"/>
      <c r="FQ511" s="14"/>
      <c r="FR511" s="14"/>
      <c r="FS511" s="14"/>
      <c r="FT511" s="14"/>
      <c r="FU511" s="14"/>
      <c r="FV511" s="14"/>
      <c r="FW511" s="14"/>
      <c r="FX511" s="14"/>
      <c r="FY511" s="14"/>
      <c r="FZ511" s="14"/>
      <c r="GA511" s="14"/>
      <c r="GB511" s="14"/>
      <c r="GC511" s="14"/>
      <c r="GD511" s="14"/>
      <c r="GE511" s="14"/>
      <c r="GF511" s="14"/>
      <c r="GG511" s="14"/>
      <c r="GH511" s="14"/>
      <c r="GI511" s="14"/>
      <c r="GJ511" s="14"/>
      <c r="GK511" s="14"/>
      <c r="GL511" s="14"/>
      <c r="GM511" s="14"/>
      <c r="GN511" s="14"/>
      <c r="GO511" s="14"/>
      <c r="GP511" s="14"/>
      <c r="GQ511" s="14"/>
      <c r="GR511" s="14"/>
      <c r="GS511" s="14"/>
      <c r="GT511" s="14"/>
      <c r="GU511" s="14"/>
      <c r="GV511" s="14"/>
      <c r="GW511" s="14"/>
      <c r="GX511" s="14"/>
      <c r="GY511" s="14"/>
      <c r="GZ511" s="14"/>
    </row>
    <row r="512" spans="1:208">
      <c r="A512" s="14"/>
      <c r="B512" s="14"/>
      <c r="C512" s="15" t="s">
        <v>67</v>
      </c>
      <c r="D512" s="14"/>
      <c r="E512" s="39"/>
      <c r="F512" s="39"/>
      <c r="G512" s="39"/>
      <c r="H512" s="39"/>
      <c r="I512" s="39">
        <v>6500</v>
      </c>
      <c r="J512" s="39">
        <v>460000</v>
      </c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  <c r="AM512" s="39"/>
      <c r="AN512" s="39"/>
      <c r="AO512" s="39"/>
      <c r="AP512" s="39"/>
      <c r="AQ512" s="39"/>
      <c r="AR512" s="39"/>
      <c r="AS512" s="39"/>
      <c r="AT512" s="39"/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J512" s="39"/>
      <c r="BK512" s="39">
        <f>E512+G512+I512+K512+O512+Q512+S512+W512+Y512+AE512+AG512+AK512+AM512+AQ512+AS512+AU512+AW512+AY512+BI512</f>
        <v>6500</v>
      </c>
      <c r="BL512" s="39">
        <f>F512+H512+J512+L512+P512+R512+T512+X512+Z512+AF512+AH512+AN512+AR512+AT512+AV512+AL512+AX512+AZ512+BJ512</f>
        <v>460000</v>
      </c>
      <c r="BM512" s="17">
        <v>0</v>
      </c>
      <c r="BN512" s="17">
        <v>0</v>
      </c>
      <c r="BO512" s="39"/>
      <c r="BP512" s="39"/>
      <c r="BQ512" s="39"/>
      <c r="BR512" s="39"/>
      <c r="BS512" s="39"/>
      <c r="BT512" s="39"/>
      <c r="BU512" s="39"/>
      <c r="BV512" s="39"/>
      <c r="BW512" s="39"/>
      <c r="BX512" s="39"/>
      <c r="BY512" s="39"/>
      <c r="BZ512" s="39"/>
      <c r="CA512" s="39"/>
      <c r="CB512" s="39"/>
      <c r="CC512" s="39"/>
      <c r="CD512" s="39"/>
      <c r="CE512" s="39"/>
      <c r="CF512" s="39"/>
      <c r="CG512" s="39"/>
      <c r="CH512" s="39"/>
      <c r="CI512" s="39"/>
      <c r="CJ512" s="39"/>
      <c r="CK512" s="39"/>
      <c r="CL512" s="39"/>
      <c r="CM512" s="39"/>
      <c r="CN512" s="39"/>
      <c r="CO512" s="39"/>
      <c r="CP512" s="39"/>
      <c r="CQ512" s="39"/>
      <c r="CR512" s="39"/>
      <c r="CS512" s="39"/>
      <c r="CT512" s="39"/>
      <c r="CU512" s="39"/>
      <c r="CV512" s="39"/>
      <c r="CW512" s="39"/>
      <c r="CX512" s="39"/>
      <c r="CY512" s="39"/>
      <c r="CZ512" s="39"/>
      <c r="DA512" s="39"/>
      <c r="DB512" s="39"/>
      <c r="DC512" s="39"/>
      <c r="DD512" s="39"/>
      <c r="DE512" s="39"/>
      <c r="DF512" s="39"/>
      <c r="DG512" s="39"/>
      <c r="DH512" s="39"/>
      <c r="DI512" s="39"/>
      <c r="DJ512" s="39"/>
      <c r="DK512" s="39"/>
      <c r="DL512" s="39"/>
      <c r="DM512" s="39"/>
      <c r="DN512" s="39"/>
      <c r="DO512" s="39"/>
      <c r="DP512" s="39"/>
      <c r="DQ512" s="39"/>
      <c r="DR512" s="39"/>
      <c r="DS512" s="39"/>
      <c r="DT512" s="39"/>
      <c r="DU512" s="39"/>
      <c r="DV512" s="39"/>
      <c r="DW512" s="39"/>
      <c r="DX512" s="39"/>
      <c r="DY512" s="39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4"/>
      <c r="FP512" s="14"/>
      <c r="FQ512" s="14"/>
      <c r="FR512" s="14"/>
      <c r="FS512" s="14"/>
      <c r="FT512" s="14"/>
      <c r="FU512" s="14"/>
      <c r="FV512" s="14"/>
      <c r="FW512" s="14"/>
      <c r="FX512" s="14"/>
      <c r="FY512" s="14"/>
      <c r="FZ512" s="14"/>
      <c r="GA512" s="14"/>
      <c r="GB512" s="14"/>
      <c r="GC512" s="14"/>
      <c r="GD512" s="14"/>
      <c r="GE512" s="14"/>
      <c r="GF512" s="14"/>
      <c r="GG512" s="14"/>
      <c r="GH512" s="14"/>
      <c r="GI512" s="14"/>
      <c r="GJ512" s="14"/>
      <c r="GK512" s="14"/>
      <c r="GL512" s="14"/>
      <c r="GM512" s="14"/>
      <c r="GN512" s="14"/>
      <c r="GO512" s="14"/>
      <c r="GP512" s="14"/>
      <c r="GQ512" s="14"/>
      <c r="GR512" s="14"/>
      <c r="GS512" s="14"/>
      <c r="GT512" s="14"/>
      <c r="GU512" s="14"/>
      <c r="GV512" s="14"/>
      <c r="GW512" s="14"/>
      <c r="GX512" s="14"/>
      <c r="GY512" s="14"/>
      <c r="GZ512" s="14"/>
    </row>
    <row r="513" spans="1:208">
      <c r="A513" s="14"/>
      <c r="B513" s="14"/>
      <c r="C513" s="15" t="s">
        <v>67</v>
      </c>
      <c r="D513" s="14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F513" s="39"/>
      <c r="AG513" s="39"/>
      <c r="AH513" s="39"/>
      <c r="AI513" s="39"/>
      <c r="AJ513" s="39"/>
      <c r="AK513" s="39"/>
      <c r="AL513" s="39"/>
      <c r="AM513" s="39"/>
      <c r="AN513" s="39"/>
      <c r="AO513" s="39"/>
      <c r="AP513" s="39"/>
      <c r="AQ513" s="39"/>
      <c r="AR513" s="39"/>
      <c r="AS513" s="39"/>
      <c r="AT513" s="39"/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J513" s="39"/>
      <c r="BK513" s="39"/>
      <c r="BL513" s="39"/>
      <c r="BM513" s="17">
        <v>539.63</v>
      </c>
      <c r="BN513" s="17">
        <v>2563300.9</v>
      </c>
      <c r="BO513" s="39"/>
      <c r="BP513" s="39"/>
      <c r="BQ513" s="39"/>
      <c r="BR513" s="39"/>
      <c r="BS513" s="39"/>
      <c r="BT513" s="39"/>
      <c r="BU513" s="39"/>
      <c r="BV513" s="39"/>
      <c r="BW513" s="39"/>
      <c r="BX513" s="39"/>
      <c r="BY513" s="39"/>
      <c r="BZ513" s="39"/>
      <c r="CA513" s="39"/>
      <c r="CB513" s="39"/>
      <c r="CC513" s="39"/>
      <c r="CD513" s="39"/>
      <c r="CE513" s="39"/>
      <c r="CF513" s="39"/>
      <c r="CG513" s="39"/>
      <c r="CH513" s="39"/>
      <c r="CI513" s="39"/>
      <c r="CJ513" s="39"/>
      <c r="CK513" s="39"/>
      <c r="CL513" s="39"/>
      <c r="CM513" s="39"/>
      <c r="CN513" s="39"/>
      <c r="CO513" s="39"/>
      <c r="CP513" s="39"/>
      <c r="CQ513" s="39"/>
      <c r="CR513" s="39"/>
      <c r="CS513" s="39"/>
      <c r="CT513" s="39"/>
      <c r="CU513" s="39"/>
      <c r="CV513" s="39"/>
      <c r="CW513" s="39"/>
      <c r="CX513" s="39"/>
      <c r="CY513" s="39"/>
      <c r="CZ513" s="39"/>
      <c r="DA513" s="39"/>
      <c r="DB513" s="39"/>
      <c r="DC513" s="39"/>
      <c r="DD513" s="39"/>
      <c r="DE513" s="39"/>
      <c r="DF513" s="39"/>
      <c r="DG513" s="39"/>
      <c r="DH513" s="39"/>
      <c r="DI513" s="39"/>
      <c r="DJ513" s="39"/>
      <c r="DK513" s="39"/>
      <c r="DL513" s="39"/>
      <c r="DM513" s="39"/>
      <c r="DN513" s="39"/>
      <c r="DO513" s="39"/>
      <c r="DP513" s="39"/>
      <c r="DQ513" s="39"/>
      <c r="DR513" s="39"/>
      <c r="DS513" s="39"/>
      <c r="DT513" s="39"/>
      <c r="DU513" s="39"/>
      <c r="DV513" s="39"/>
      <c r="DW513" s="39"/>
      <c r="DX513" s="39"/>
      <c r="DY513" s="39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4"/>
      <c r="FP513" s="14"/>
      <c r="FQ513" s="14"/>
      <c r="FR513" s="14"/>
      <c r="FS513" s="14"/>
      <c r="FT513" s="14"/>
      <c r="FU513" s="14"/>
      <c r="FV513" s="14"/>
      <c r="FW513" s="14"/>
      <c r="FX513" s="14"/>
      <c r="FY513" s="14"/>
      <c r="FZ513" s="14"/>
      <c r="GA513" s="14"/>
      <c r="GB513" s="14"/>
      <c r="GC513" s="14"/>
      <c r="GD513" s="14"/>
      <c r="GE513" s="14"/>
      <c r="GF513" s="14"/>
      <c r="GG513" s="14"/>
      <c r="GH513" s="14"/>
      <c r="GI513" s="14"/>
      <c r="GJ513" s="14"/>
      <c r="GK513" s="14"/>
      <c r="GL513" s="14"/>
      <c r="GM513" s="14"/>
      <c r="GN513" s="14"/>
      <c r="GO513" s="14"/>
      <c r="GP513" s="14"/>
      <c r="GQ513" s="14"/>
      <c r="GR513" s="14"/>
      <c r="GS513" s="14"/>
      <c r="GT513" s="14"/>
      <c r="GU513" s="14"/>
      <c r="GV513" s="14"/>
      <c r="GW513" s="14"/>
      <c r="GX513" s="14"/>
      <c r="GY513" s="14"/>
      <c r="GZ513" s="14"/>
    </row>
    <row r="514" spans="1:208">
      <c r="A514" s="14"/>
      <c r="B514" s="14"/>
      <c r="C514" s="15" t="s">
        <v>67</v>
      </c>
      <c r="D514" s="14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>
        <v>5900</v>
      </c>
      <c r="R514" s="39">
        <v>118000</v>
      </c>
      <c r="S514" s="39"/>
      <c r="T514" s="39"/>
      <c r="U514" s="39"/>
      <c r="V514" s="39"/>
      <c r="W514" s="39"/>
      <c r="X514" s="39"/>
      <c r="Y514" s="39"/>
      <c r="Z514" s="39"/>
      <c r="AA514" s="39"/>
      <c r="AB514" s="39"/>
      <c r="AC514" s="39"/>
      <c r="AD514" s="39"/>
      <c r="AE514" s="39"/>
      <c r="AF514" s="39"/>
      <c r="AG514" s="39"/>
      <c r="AH514" s="39"/>
      <c r="AI514" s="39"/>
      <c r="AJ514" s="39"/>
      <c r="AK514" s="39"/>
      <c r="AL514" s="39"/>
      <c r="AM514" s="39"/>
      <c r="AN514" s="39"/>
      <c r="AO514" s="39"/>
      <c r="AP514" s="39"/>
      <c r="AQ514" s="39"/>
      <c r="AR514" s="39"/>
      <c r="AS514" s="39"/>
      <c r="AT514" s="39"/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J514" s="39"/>
      <c r="BK514" s="39"/>
      <c r="BL514" s="39"/>
      <c r="BM514" s="17">
        <v>0</v>
      </c>
      <c r="BN514" s="17">
        <v>0</v>
      </c>
      <c r="BO514" s="39"/>
      <c r="BP514" s="39"/>
      <c r="BQ514" s="39"/>
      <c r="BR514" s="39"/>
      <c r="BS514" s="39"/>
      <c r="BT514" s="39"/>
      <c r="BU514" s="39"/>
      <c r="BV514" s="39"/>
      <c r="BW514" s="39"/>
      <c r="BX514" s="39"/>
      <c r="BY514" s="39"/>
      <c r="BZ514" s="39"/>
      <c r="CA514" s="39"/>
      <c r="CB514" s="39"/>
      <c r="CC514" s="39"/>
      <c r="CD514" s="39"/>
      <c r="CE514" s="39"/>
      <c r="CF514" s="39"/>
      <c r="CG514" s="39"/>
      <c r="CH514" s="39"/>
      <c r="CI514" s="39"/>
      <c r="CJ514" s="39"/>
      <c r="CK514" s="39"/>
      <c r="CL514" s="39"/>
      <c r="CM514" s="39"/>
      <c r="CN514" s="39"/>
      <c r="CO514" s="39"/>
      <c r="CP514" s="39"/>
      <c r="CQ514" s="39"/>
      <c r="CR514" s="39"/>
      <c r="CS514" s="39"/>
      <c r="CT514" s="39"/>
      <c r="CU514" s="39"/>
      <c r="CV514" s="39"/>
      <c r="CW514" s="39"/>
      <c r="CX514" s="39"/>
      <c r="CY514" s="39"/>
      <c r="CZ514" s="39"/>
      <c r="DA514" s="39"/>
      <c r="DB514" s="39"/>
      <c r="DC514" s="39"/>
      <c r="DD514" s="39"/>
      <c r="DE514" s="39"/>
      <c r="DF514" s="39"/>
      <c r="DG514" s="39"/>
      <c r="DH514" s="39"/>
      <c r="DI514" s="39"/>
      <c r="DJ514" s="39"/>
      <c r="DK514" s="39"/>
      <c r="DL514" s="39"/>
      <c r="DM514" s="39"/>
      <c r="DN514" s="39"/>
      <c r="DO514" s="39"/>
      <c r="DP514" s="39"/>
      <c r="DQ514" s="39"/>
      <c r="DR514" s="39"/>
      <c r="DS514" s="39"/>
      <c r="DT514" s="39"/>
      <c r="DU514" s="39"/>
      <c r="DV514" s="39"/>
      <c r="DW514" s="39"/>
      <c r="DX514" s="39"/>
      <c r="DY514" s="39"/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4"/>
      <c r="FH514" s="14"/>
      <c r="FI514" s="14"/>
      <c r="FJ514" s="14"/>
      <c r="FK514" s="14"/>
      <c r="FL514" s="14"/>
      <c r="FM514" s="14"/>
      <c r="FN514" s="14"/>
      <c r="FO514" s="14"/>
      <c r="FP514" s="14"/>
      <c r="FQ514" s="14"/>
      <c r="FR514" s="14"/>
      <c r="FS514" s="14"/>
      <c r="FT514" s="14"/>
      <c r="FU514" s="14"/>
      <c r="FV514" s="14"/>
      <c r="FW514" s="14"/>
      <c r="FX514" s="14"/>
      <c r="FY514" s="14"/>
      <c r="FZ514" s="14"/>
      <c r="GA514" s="14"/>
      <c r="GB514" s="14"/>
      <c r="GC514" s="14"/>
      <c r="GD514" s="14"/>
      <c r="GE514" s="14"/>
      <c r="GF514" s="14"/>
      <c r="GG514" s="14"/>
      <c r="GH514" s="14"/>
      <c r="GI514" s="14"/>
      <c r="GJ514" s="14"/>
      <c r="GK514" s="14"/>
      <c r="GL514" s="14"/>
      <c r="GM514" s="14"/>
      <c r="GN514" s="14"/>
      <c r="GO514" s="14"/>
      <c r="GP514" s="14"/>
      <c r="GQ514" s="14"/>
      <c r="GR514" s="14"/>
      <c r="GS514" s="14"/>
      <c r="GT514" s="14"/>
      <c r="GU514" s="14"/>
      <c r="GV514" s="14"/>
      <c r="GW514" s="14"/>
      <c r="GX514" s="14"/>
      <c r="GY514" s="14"/>
      <c r="GZ514" s="14"/>
    </row>
    <row r="515" spans="1:208">
      <c r="A515" s="14"/>
      <c r="B515" s="14"/>
      <c r="C515" s="15" t="s">
        <v>67</v>
      </c>
      <c r="D515" s="14"/>
      <c r="E515" s="39"/>
      <c r="F515" s="39"/>
      <c r="G515" s="39"/>
      <c r="H515" s="39"/>
      <c r="I515" s="39"/>
      <c r="J515" s="39"/>
      <c r="K515" s="39">
        <v>5000</v>
      </c>
      <c r="L515" s="39">
        <v>200000</v>
      </c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F515" s="39"/>
      <c r="AG515" s="39"/>
      <c r="AH515" s="39"/>
      <c r="AI515" s="39"/>
      <c r="AJ515" s="39"/>
      <c r="AK515" s="39"/>
      <c r="AL515" s="39"/>
      <c r="AM515" s="39"/>
      <c r="AN515" s="39"/>
      <c r="AO515" s="39"/>
      <c r="AP515" s="39"/>
      <c r="AQ515" s="39"/>
      <c r="AR515" s="39"/>
      <c r="AS515" s="39"/>
      <c r="AT515" s="39"/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J515" s="39"/>
      <c r="BK515" s="39"/>
      <c r="BL515" s="39"/>
      <c r="BM515" s="17">
        <v>0</v>
      </c>
      <c r="BN515" s="17">
        <v>0</v>
      </c>
      <c r="BO515" s="39"/>
      <c r="BP515" s="39"/>
      <c r="BQ515" s="39"/>
      <c r="BR515" s="39"/>
      <c r="BS515" s="39"/>
      <c r="BT515" s="39"/>
      <c r="BU515" s="39"/>
      <c r="BV515" s="39"/>
      <c r="BW515" s="39"/>
      <c r="BX515" s="39"/>
      <c r="BY515" s="39"/>
      <c r="BZ515" s="39"/>
      <c r="CA515" s="39"/>
      <c r="CB515" s="39"/>
      <c r="CC515" s="39"/>
      <c r="CD515" s="39"/>
      <c r="CE515" s="39"/>
      <c r="CF515" s="39"/>
      <c r="CG515" s="39"/>
      <c r="CH515" s="39"/>
      <c r="CI515" s="39"/>
      <c r="CJ515" s="39"/>
      <c r="CK515" s="39"/>
      <c r="CL515" s="39"/>
      <c r="CM515" s="39"/>
      <c r="CN515" s="39"/>
      <c r="CO515" s="39"/>
      <c r="CP515" s="39"/>
      <c r="CQ515" s="42"/>
      <c r="CR515" s="39"/>
      <c r="CS515" s="39"/>
      <c r="CT515" s="39"/>
      <c r="CU515" s="39"/>
      <c r="CV515" s="39"/>
      <c r="CW515" s="39"/>
      <c r="CX515" s="39"/>
      <c r="CY515" s="39"/>
      <c r="CZ515" s="39"/>
      <c r="DA515" s="39"/>
      <c r="DB515" s="39"/>
      <c r="DC515" s="39"/>
      <c r="DD515" s="39"/>
      <c r="DE515" s="39"/>
      <c r="DF515" s="39"/>
      <c r="DG515" s="39"/>
      <c r="DH515" s="39"/>
      <c r="DI515" s="39"/>
      <c r="DJ515" s="39"/>
      <c r="DK515" s="39"/>
      <c r="DL515" s="39"/>
      <c r="DM515" s="39"/>
      <c r="DN515" s="39"/>
      <c r="DO515" s="39"/>
      <c r="DP515" s="39"/>
      <c r="DQ515" s="39"/>
      <c r="DR515" s="39"/>
      <c r="DS515" s="39"/>
      <c r="DT515" s="39"/>
      <c r="DU515" s="39"/>
      <c r="DV515" s="39"/>
      <c r="DW515" s="39"/>
      <c r="DX515" s="39"/>
      <c r="DY515" s="39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/>
      <c r="GL515" s="14"/>
      <c r="GM515" s="14"/>
      <c r="GN515" s="14"/>
      <c r="GO515" s="14"/>
      <c r="GP515" s="14"/>
      <c r="GQ515" s="14"/>
      <c r="GR515" s="14"/>
      <c r="GS515" s="14"/>
      <c r="GT515" s="14"/>
      <c r="GU515" s="14"/>
      <c r="GV515" s="14"/>
      <c r="GW515" s="14"/>
      <c r="GX515" s="14"/>
      <c r="GY515" s="14"/>
      <c r="GZ515" s="14"/>
    </row>
    <row r="516" spans="1:208">
      <c r="A516" s="14"/>
      <c r="B516" s="14"/>
      <c r="C516" s="15" t="s">
        <v>67</v>
      </c>
      <c r="D516" s="14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  <c r="AM516" s="39"/>
      <c r="AN516" s="39"/>
      <c r="AO516" s="39"/>
      <c r="AP516" s="39"/>
      <c r="AQ516" s="39"/>
      <c r="AR516" s="39"/>
      <c r="AS516" s="39"/>
      <c r="AT516" s="39"/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>
        <v>666.66</v>
      </c>
      <c r="BF516" s="39">
        <v>100000</v>
      </c>
      <c r="BG516" s="39"/>
      <c r="BH516" s="39"/>
      <c r="BJ516" s="39"/>
      <c r="BK516" s="39"/>
      <c r="BL516" s="39"/>
      <c r="BM516" s="17">
        <v>0</v>
      </c>
      <c r="BN516" s="17">
        <v>0</v>
      </c>
      <c r="BO516" s="39"/>
      <c r="BP516" s="39"/>
      <c r="BQ516" s="39"/>
      <c r="BR516" s="39"/>
      <c r="BS516" s="39"/>
      <c r="BT516" s="39"/>
      <c r="BU516" s="39"/>
      <c r="BV516" s="39"/>
      <c r="BW516" s="39"/>
      <c r="BX516" s="39"/>
      <c r="BY516" s="39"/>
      <c r="BZ516" s="39"/>
      <c r="CA516" s="39"/>
      <c r="CB516" s="39"/>
      <c r="CC516" s="39"/>
      <c r="CD516" s="39"/>
      <c r="CE516" s="39"/>
      <c r="CF516" s="39"/>
      <c r="CG516" s="39"/>
      <c r="CH516" s="39"/>
      <c r="CI516" s="39"/>
      <c r="CJ516" s="39"/>
      <c r="CK516" s="39"/>
      <c r="CL516" s="39"/>
      <c r="CM516" s="39"/>
      <c r="CN516" s="39"/>
      <c r="CO516" s="39"/>
      <c r="CP516" s="39"/>
      <c r="CQ516" s="39"/>
      <c r="CR516" s="39"/>
      <c r="CS516" s="39"/>
      <c r="CT516" s="39"/>
      <c r="CU516" s="39"/>
      <c r="CV516" s="39"/>
      <c r="CW516" s="39"/>
      <c r="CX516" s="39"/>
      <c r="CY516" s="39"/>
      <c r="CZ516" s="39"/>
      <c r="DA516" s="39"/>
      <c r="DB516" s="39"/>
      <c r="DC516" s="39"/>
      <c r="DD516" s="39"/>
      <c r="DE516" s="39"/>
      <c r="DF516" s="39"/>
      <c r="DG516" s="39"/>
      <c r="DH516" s="39"/>
      <c r="DI516" s="39"/>
      <c r="DJ516" s="39"/>
      <c r="DK516" s="39"/>
      <c r="DL516" s="39"/>
      <c r="DM516" s="39"/>
      <c r="DN516" s="39"/>
      <c r="DO516" s="39"/>
      <c r="DP516" s="39"/>
      <c r="DQ516" s="39"/>
      <c r="DR516" s="39"/>
      <c r="DS516" s="39"/>
      <c r="DT516" s="39"/>
      <c r="DU516" s="39"/>
      <c r="DV516" s="39"/>
      <c r="DW516" s="39"/>
      <c r="DX516" s="39"/>
      <c r="DY516" s="39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  <c r="FJ516" s="14"/>
      <c r="FK516" s="14"/>
      <c r="FL516" s="14"/>
      <c r="FM516" s="14"/>
      <c r="FN516" s="14"/>
      <c r="FO516" s="14"/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/>
      <c r="GL516" s="14"/>
      <c r="GM516" s="14"/>
      <c r="GN516" s="14"/>
      <c r="GO516" s="14"/>
      <c r="GP516" s="14"/>
      <c r="GQ516" s="14"/>
      <c r="GR516" s="14"/>
      <c r="GS516" s="14"/>
      <c r="GT516" s="14"/>
      <c r="GU516" s="14"/>
      <c r="GV516" s="14"/>
      <c r="GW516" s="14"/>
      <c r="GX516" s="14"/>
      <c r="GY516" s="14"/>
      <c r="GZ516" s="14"/>
    </row>
    <row r="517" spans="1:208">
      <c r="A517" s="14"/>
      <c r="B517" s="14"/>
      <c r="C517" s="15" t="s">
        <v>67</v>
      </c>
      <c r="D517" s="14"/>
      <c r="E517" s="39"/>
      <c r="F517" s="39"/>
      <c r="G517" s="39"/>
      <c r="H517" s="39"/>
      <c r="I517" s="39"/>
      <c r="J517" s="39">
        <v>24500</v>
      </c>
      <c r="K517" s="39">
        <v>920000</v>
      </c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  <c r="AM517" s="39"/>
      <c r="AN517" s="39"/>
      <c r="AO517" s="39"/>
      <c r="AP517" s="39"/>
      <c r="AQ517" s="39"/>
      <c r="AR517" s="39"/>
      <c r="AS517" s="39"/>
      <c r="AT517" s="39"/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J517" s="39"/>
      <c r="BK517" s="39"/>
      <c r="BL517" s="39"/>
      <c r="BM517" s="17">
        <v>0</v>
      </c>
      <c r="BN517" s="17">
        <v>0</v>
      </c>
      <c r="BO517" s="39"/>
      <c r="BP517" s="39"/>
      <c r="BQ517" s="39"/>
      <c r="BR517" s="39"/>
      <c r="BS517" s="39"/>
      <c r="BT517" s="39"/>
      <c r="BU517" s="39"/>
      <c r="BV517" s="39"/>
      <c r="BW517" s="39"/>
      <c r="BX517" s="39"/>
      <c r="BY517" s="39"/>
      <c r="BZ517" s="39"/>
      <c r="CA517" s="39"/>
      <c r="CB517" s="39"/>
      <c r="CC517" s="39"/>
      <c r="CD517" s="39"/>
      <c r="CE517" s="39"/>
      <c r="CF517" s="39"/>
      <c r="CG517" s="39"/>
      <c r="CH517" s="39"/>
      <c r="CI517" s="39"/>
      <c r="CJ517" s="39"/>
      <c r="CK517" s="39"/>
      <c r="CL517" s="39"/>
      <c r="CM517" s="39"/>
      <c r="CN517" s="39"/>
      <c r="CO517" s="39"/>
      <c r="CP517" s="39"/>
      <c r="CQ517" s="39"/>
      <c r="CR517" s="39"/>
      <c r="CS517" s="39"/>
      <c r="CT517" s="39"/>
      <c r="CU517" s="39"/>
      <c r="CV517" s="39"/>
      <c r="CW517" s="39"/>
      <c r="CX517" s="39"/>
      <c r="CY517" s="39"/>
      <c r="CZ517" s="39"/>
      <c r="DA517" s="39"/>
      <c r="DB517" s="39"/>
      <c r="DC517" s="39"/>
      <c r="DD517" s="39"/>
      <c r="DE517" s="39"/>
      <c r="DF517" s="39"/>
      <c r="DG517" s="39"/>
      <c r="DH517" s="39"/>
      <c r="DI517" s="39"/>
      <c r="DJ517" s="39"/>
      <c r="DK517" s="39"/>
      <c r="DL517" s="39"/>
      <c r="DM517" s="39"/>
      <c r="DN517" s="39"/>
      <c r="DO517" s="39"/>
      <c r="DP517" s="39"/>
      <c r="DQ517" s="39"/>
      <c r="DR517" s="39"/>
      <c r="DS517" s="39"/>
      <c r="DT517" s="39"/>
      <c r="DU517" s="39"/>
      <c r="DV517" s="39"/>
      <c r="DW517" s="39"/>
      <c r="DX517" s="39"/>
      <c r="DY517" s="39"/>
      <c r="DZ517" s="14"/>
      <c r="EA517" s="14"/>
      <c r="EB517" s="14"/>
      <c r="EC517" s="14"/>
      <c r="ED517" s="14"/>
      <c r="EE517" s="14"/>
      <c r="EF517" s="14"/>
      <c r="EG517" s="14"/>
      <c r="EH517" s="14"/>
      <c r="EI517" s="14"/>
      <c r="EJ517" s="14"/>
      <c r="EK517" s="14"/>
      <c r="EL517" s="14"/>
      <c r="EM517" s="14"/>
      <c r="EN517" s="14"/>
      <c r="EO517" s="14"/>
      <c r="EP517" s="14"/>
      <c r="EQ517" s="14"/>
      <c r="ER517" s="14"/>
      <c r="ES517" s="14"/>
      <c r="ET517" s="14"/>
      <c r="EU517" s="14"/>
      <c r="EV517" s="14"/>
      <c r="EW517" s="14"/>
      <c r="EX517" s="14"/>
      <c r="EY517" s="14"/>
      <c r="EZ517" s="14"/>
      <c r="FA517" s="14"/>
      <c r="FB517" s="14"/>
      <c r="FC517" s="14"/>
      <c r="FD517" s="14"/>
      <c r="FE517" s="14"/>
      <c r="FF517" s="14"/>
      <c r="FG517" s="14"/>
      <c r="FH517" s="14"/>
      <c r="FI517" s="14"/>
      <c r="FJ517" s="14"/>
      <c r="FK517" s="14"/>
      <c r="FL517" s="14"/>
      <c r="FM517" s="14"/>
      <c r="FN517" s="14"/>
      <c r="FO517" s="14"/>
      <c r="FP517" s="14"/>
      <c r="FQ517" s="14"/>
      <c r="FR517" s="14"/>
      <c r="FS517" s="14"/>
      <c r="FT517" s="14"/>
      <c r="FU517" s="14"/>
      <c r="FV517" s="14"/>
      <c r="FW517" s="14"/>
      <c r="FX517" s="14"/>
      <c r="FY517" s="14"/>
      <c r="FZ517" s="14"/>
      <c r="GA517" s="14"/>
      <c r="GB517" s="14"/>
      <c r="GC517" s="14"/>
      <c r="GD517" s="14"/>
      <c r="GE517" s="14"/>
      <c r="GF517" s="14"/>
      <c r="GG517" s="14"/>
      <c r="GH517" s="14"/>
      <c r="GI517" s="14"/>
      <c r="GJ517" s="14"/>
      <c r="GK517" s="14"/>
      <c r="GL517" s="14"/>
      <c r="GM517" s="14"/>
      <c r="GN517" s="14"/>
      <c r="GO517" s="14"/>
      <c r="GP517" s="14"/>
      <c r="GQ517" s="14"/>
      <c r="GR517" s="14"/>
      <c r="GS517" s="14"/>
      <c r="GT517" s="14"/>
      <c r="GU517" s="14"/>
      <c r="GV517" s="14"/>
      <c r="GW517" s="14"/>
      <c r="GX517" s="14"/>
      <c r="GY517" s="14"/>
      <c r="GZ517" s="14"/>
    </row>
    <row r="518" spans="1:208" s="48" customFormat="1">
      <c r="B518" s="50" t="s">
        <v>402</v>
      </c>
      <c r="C518" s="46"/>
      <c r="E518" s="72" t="e">
        <f t="shared" ref="E518:AJ518" si="79">SUM(E470:E517)</f>
        <v>#REF!</v>
      </c>
      <c r="F518" s="72" t="e">
        <f t="shared" si="79"/>
        <v>#REF!</v>
      </c>
      <c r="G518" s="72" t="e">
        <f t="shared" si="79"/>
        <v>#REF!</v>
      </c>
      <c r="H518" s="72" t="e">
        <f t="shared" si="79"/>
        <v>#REF!</v>
      </c>
      <c r="I518" s="72">
        <f t="shared" si="79"/>
        <v>141340.54699999999</v>
      </c>
      <c r="J518" s="72">
        <f t="shared" si="79"/>
        <v>3574892.95</v>
      </c>
      <c r="K518" s="72">
        <f t="shared" si="79"/>
        <v>1000700</v>
      </c>
      <c r="L518" s="72">
        <f t="shared" si="79"/>
        <v>3591250</v>
      </c>
      <c r="M518" s="72">
        <f t="shared" si="79"/>
        <v>0</v>
      </c>
      <c r="N518" s="72">
        <f t="shared" si="79"/>
        <v>0</v>
      </c>
      <c r="O518" s="72">
        <f t="shared" si="79"/>
        <v>62133.319000000003</v>
      </c>
      <c r="P518" s="72">
        <f t="shared" si="79"/>
        <v>3737222.8</v>
      </c>
      <c r="Q518" s="72">
        <f t="shared" si="79"/>
        <v>55844.921000000002</v>
      </c>
      <c r="R518" s="72">
        <f t="shared" si="79"/>
        <v>1114864.6600000001</v>
      </c>
      <c r="S518" s="72">
        <f t="shared" si="79"/>
        <v>0</v>
      </c>
      <c r="T518" s="72">
        <f t="shared" si="79"/>
        <v>0</v>
      </c>
      <c r="U518" s="72">
        <f t="shared" si="79"/>
        <v>0</v>
      </c>
      <c r="V518" s="72">
        <f t="shared" si="79"/>
        <v>0</v>
      </c>
      <c r="W518" s="72">
        <f t="shared" si="79"/>
        <v>0</v>
      </c>
      <c r="X518" s="72">
        <f t="shared" si="79"/>
        <v>0</v>
      </c>
      <c r="Y518" s="72">
        <f t="shared" si="79"/>
        <v>0</v>
      </c>
      <c r="Z518" s="72">
        <f t="shared" si="79"/>
        <v>0</v>
      </c>
      <c r="AA518" s="72">
        <f t="shared" si="79"/>
        <v>2903.33</v>
      </c>
      <c r="AB518" s="72">
        <f t="shared" si="79"/>
        <v>535500</v>
      </c>
      <c r="AC518" s="72">
        <f t="shared" si="79"/>
        <v>0</v>
      </c>
      <c r="AD518" s="72">
        <f t="shared" si="79"/>
        <v>0</v>
      </c>
      <c r="AE518" s="72">
        <f t="shared" si="79"/>
        <v>0</v>
      </c>
      <c r="AF518" s="72">
        <f t="shared" si="79"/>
        <v>0</v>
      </c>
      <c r="AG518" s="72">
        <f t="shared" si="79"/>
        <v>0</v>
      </c>
      <c r="AH518" s="72">
        <f t="shared" si="79"/>
        <v>0</v>
      </c>
      <c r="AI518" s="72">
        <f t="shared" si="79"/>
        <v>0</v>
      </c>
      <c r="AJ518" s="72">
        <f t="shared" si="79"/>
        <v>0</v>
      </c>
      <c r="AK518" s="72">
        <f t="shared" ref="AK518:BL518" si="80">SUM(AK470:AK517)</f>
        <v>0</v>
      </c>
      <c r="AL518" s="72">
        <f t="shared" si="80"/>
        <v>0</v>
      </c>
      <c r="AM518" s="72">
        <f t="shared" si="80"/>
        <v>0</v>
      </c>
      <c r="AN518" s="72">
        <f t="shared" si="80"/>
        <v>0</v>
      </c>
      <c r="AO518" s="72">
        <f t="shared" si="80"/>
        <v>0</v>
      </c>
      <c r="AP518" s="72">
        <f t="shared" si="80"/>
        <v>0</v>
      </c>
      <c r="AQ518" s="72">
        <f t="shared" si="80"/>
        <v>0</v>
      </c>
      <c r="AR518" s="72">
        <f t="shared" si="80"/>
        <v>0</v>
      </c>
      <c r="AS518" s="72">
        <f t="shared" si="80"/>
        <v>0</v>
      </c>
      <c r="AT518" s="72">
        <f t="shared" si="80"/>
        <v>0</v>
      </c>
      <c r="AU518" s="72">
        <f t="shared" si="80"/>
        <v>0</v>
      </c>
      <c r="AV518" s="72">
        <f t="shared" si="80"/>
        <v>0</v>
      </c>
      <c r="AW518" s="72">
        <f t="shared" si="80"/>
        <v>0</v>
      </c>
      <c r="AX518" s="72">
        <f t="shared" si="80"/>
        <v>0</v>
      </c>
      <c r="AY518" s="72">
        <f t="shared" si="80"/>
        <v>0</v>
      </c>
      <c r="AZ518" s="72">
        <f t="shared" si="80"/>
        <v>0</v>
      </c>
      <c r="BA518" s="72">
        <f t="shared" si="80"/>
        <v>0</v>
      </c>
      <c r="BB518" s="72">
        <f t="shared" si="80"/>
        <v>0</v>
      </c>
      <c r="BC518" s="72">
        <f t="shared" si="80"/>
        <v>0</v>
      </c>
      <c r="BD518" s="72">
        <f t="shared" si="80"/>
        <v>0</v>
      </c>
      <c r="BE518" s="72">
        <f t="shared" si="80"/>
        <v>37749.860000000008</v>
      </c>
      <c r="BF518" s="72">
        <f t="shared" si="80"/>
        <v>5050000</v>
      </c>
      <c r="BG518" s="72">
        <f t="shared" si="80"/>
        <v>0</v>
      </c>
      <c r="BH518" s="72">
        <f t="shared" si="80"/>
        <v>0</v>
      </c>
      <c r="BI518" s="72">
        <f t="shared" si="80"/>
        <v>0</v>
      </c>
      <c r="BJ518" s="72">
        <f t="shared" si="80"/>
        <v>0</v>
      </c>
      <c r="BK518" s="72">
        <f t="shared" si="80"/>
        <v>14400</v>
      </c>
      <c r="BL518" s="72">
        <f t="shared" si="80"/>
        <v>950000</v>
      </c>
      <c r="BM518" s="17">
        <v>539.63</v>
      </c>
      <c r="BN518" s="17">
        <v>2563300.9</v>
      </c>
      <c r="BO518" s="72">
        <f>SUM(BO470:BO517)</f>
        <v>6133.32</v>
      </c>
      <c r="BP518" s="72">
        <f t="shared" ref="BP518:CX518" si="81">SUM(BP470:BP517)</f>
        <v>1100000</v>
      </c>
      <c r="BQ518" s="72">
        <f t="shared" si="81"/>
        <v>0</v>
      </c>
      <c r="BR518" s="72">
        <f t="shared" si="81"/>
        <v>0</v>
      </c>
      <c r="BS518" s="72">
        <f t="shared" si="81"/>
        <v>0</v>
      </c>
      <c r="BT518" s="72">
        <f t="shared" si="81"/>
        <v>0</v>
      </c>
      <c r="BU518" s="72">
        <f t="shared" si="81"/>
        <v>0</v>
      </c>
      <c r="BV518" s="72">
        <f t="shared" si="81"/>
        <v>0</v>
      </c>
      <c r="BW518" s="72">
        <f t="shared" si="81"/>
        <v>0</v>
      </c>
      <c r="BX518" s="72">
        <f t="shared" si="81"/>
        <v>0</v>
      </c>
      <c r="BY518" s="72">
        <f t="shared" si="81"/>
        <v>0</v>
      </c>
      <c r="BZ518" s="72">
        <f t="shared" si="81"/>
        <v>0</v>
      </c>
      <c r="CA518" s="72">
        <f t="shared" si="81"/>
        <v>0</v>
      </c>
      <c r="CB518" s="72">
        <f t="shared" si="81"/>
        <v>0</v>
      </c>
      <c r="CC518" s="72">
        <f t="shared" si="81"/>
        <v>0</v>
      </c>
      <c r="CD518" s="72">
        <f t="shared" si="81"/>
        <v>0</v>
      </c>
      <c r="CE518" s="72">
        <f t="shared" si="81"/>
        <v>0</v>
      </c>
      <c r="CF518" s="72">
        <f t="shared" si="81"/>
        <v>0</v>
      </c>
      <c r="CG518" s="72">
        <f t="shared" si="81"/>
        <v>0</v>
      </c>
      <c r="CH518" s="72">
        <f t="shared" si="81"/>
        <v>0</v>
      </c>
      <c r="CI518" s="72">
        <f t="shared" si="81"/>
        <v>0</v>
      </c>
      <c r="CJ518" s="72">
        <f t="shared" si="81"/>
        <v>0</v>
      </c>
      <c r="CK518" s="72">
        <f t="shared" si="81"/>
        <v>0</v>
      </c>
      <c r="CL518" s="72">
        <f t="shared" si="81"/>
        <v>0</v>
      </c>
      <c r="CM518" s="72">
        <f t="shared" si="81"/>
        <v>0</v>
      </c>
      <c r="CN518" s="72">
        <f t="shared" si="81"/>
        <v>0</v>
      </c>
      <c r="CO518" s="72">
        <f t="shared" si="81"/>
        <v>0</v>
      </c>
      <c r="CP518" s="72">
        <f t="shared" si="81"/>
        <v>0</v>
      </c>
      <c r="CQ518" s="72">
        <f t="shared" si="81"/>
        <v>0</v>
      </c>
      <c r="CR518" s="72">
        <f t="shared" si="81"/>
        <v>0</v>
      </c>
      <c r="CS518" s="72">
        <f t="shared" si="81"/>
        <v>0</v>
      </c>
      <c r="CT518" s="72">
        <f t="shared" si="81"/>
        <v>0</v>
      </c>
      <c r="CU518" s="72">
        <f t="shared" si="81"/>
        <v>0</v>
      </c>
      <c r="CV518" s="72">
        <f t="shared" si="81"/>
        <v>0</v>
      </c>
      <c r="CW518" s="72">
        <f t="shared" si="81"/>
        <v>0</v>
      </c>
      <c r="CX518" s="72">
        <f t="shared" si="81"/>
        <v>0</v>
      </c>
      <c r="CY518" s="72"/>
      <c r="CZ518" s="72"/>
      <c r="DA518" s="72"/>
      <c r="DB518" s="72"/>
      <c r="DC518" s="72"/>
      <c r="DD518" s="72"/>
      <c r="DE518" s="72"/>
      <c r="DF518" s="72"/>
      <c r="DG518" s="72"/>
      <c r="DH518" s="72"/>
      <c r="DI518" s="72"/>
      <c r="DJ518" s="72"/>
      <c r="DK518" s="72"/>
      <c r="DL518" s="72"/>
      <c r="DM518" s="72"/>
      <c r="DN518" s="72"/>
      <c r="DO518" s="72"/>
      <c r="DP518" s="72"/>
      <c r="DQ518" s="72"/>
      <c r="DR518" s="72"/>
      <c r="DS518" s="72"/>
      <c r="DT518" s="72"/>
      <c r="DU518" s="72"/>
      <c r="DV518" s="72"/>
      <c r="DW518" s="72"/>
      <c r="DX518" s="72"/>
      <c r="DY518" s="72"/>
    </row>
    <row r="519" spans="1:208" ht="15.75" customHeight="1">
      <c r="A519" s="14"/>
      <c r="B519" s="14"/>
      <c r="C519" s="43" t="s">
        <v>58</v>
      </c>
      <c r="D519" s="14"/>
      <c r="E519" s="39">
        <v>4333</v>
      </c>
      <c r="F519" s="39">
        <v>650000</v>
      </c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  <c r="AM519" s="39"/>
      <c r="AN519" s="39"/>
      <c r="AO519" s="39"/>
      <c r="AP519" s="39"/>
      <c r="AQ519" s="39"/>
      <c r="AR519" s="39"/>
      <c r="AS519" s="39"/>
      <c r="AT519" s="39"/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J519" s="39"/>
      <c r="BK519" s="39"/>
      <c r="BL519" s="39"/>
      <c r="BM519" s="17">
        <v>0</v>
      </c>
      <c r="BN519" s="17">
        <v>0</v>
      </c>
      <c r="BO519" s="39"/>
      <c r="BP519" s="39"/>
      <c r="BQ519" s="39"/>
      <c r="BR519" s="39"/>
      <c r="BS519" s="39"/>
      <c r="BT519" s="39"/>
      <c r="BU519" s="39"/>
      <c r="BV519" s="39"/>
      <c r="BW519" s="39"/>
      <c r="BX519" s="39"/>
      <c r="BY519" s="39"/>
      <c r="BZ519" s="39"/>
      <c r="CA519" s="39"/>
      <c r="CB519" s="39"/>
      <c r="CC519" s="39"/>
      <c r="CD519" s="39"/>
      <c r="CE519" s="39"/>
      <c r="CF519" s="39"/>
      <c r="CG519" s="39"/>
      <c r="CH519" s="39"/>
      <c r="CI519" s="39"/>
      <c r="CJ519" s="39"/>
      <c r="CK519" s="39"/>
      <c r="CL519" s="39"/>
      <c r="CM519" s="39"/>
      <c r="CN519" s="39"/>
      <c r="CO519" s="39"/>
      <c r="CP519" s="39"/>
      <c r="CQ519" s="39"/>
      <c r="CR519" s="39"/>
      <c r="CS519" s="39"/>
      <c r="CT519" s="39"/>
      <c r="CU519" s="39"/>
      <c r="CV519" s="39"/>
      <c r="CW519" s="39"/>
      <c r="CX519" s="39"/>
      <c r="CY519" s="39"/>
      <c r="CZ519" s="39"/>
      <c r="DA519" s="39"/>
      <c r="DB519" s="39"/>
      <c r="DC519" s="39"/>
      <c r="DD519" s="39"/>
      <c r="DE519" s="39"/>
      <c r="DF519" s="39"/>
      <c r="DG519" s="39"/>
      <c r="DH519" s="39"/>
      <c r="DI519" s="39"/>
      <c r="DJ519" s="39"/>
      <c r="DK519" s="39"/>
      <c r="DL519" s="39"/>
      <c r="DM519" s="39"/>
      <c r="DN519" s="39"/>
      <c r="DO519" s="39"/>
      <c r="DP519" s="39"/>
      <c r="DQ519" s="39"/>
      <c r="DR519" s="39"/>
      <c r="DS519" s="39"/>
      <c r="DT519" s="39"/>
      <c r="DU519" s="39"/>
      <c r="DV519" s="39"/>
      <c r="DW519" s="39"/>
      <c r="DX519" s="39"/>
      <c r="DY519" s="39"/>
      <c r="DZ519" s="14"/>
      <c r="EA519" s="14"/>
      <c r="EB519" s="14"/>
      <c r="EC519" s="14"/>
      <c r="ED519" s="14"/>
      <c r="EE519" s="14"/>
      <c r="EF519" s="14"/>
      <c r="EG519" s="14"/>
      <c r="EH519" s="14"/>
      <c r="EI519" s="14"/>
      <c r="EJ519" s="14"/>
      <c r="EK519" s="14"/>
      <c r="EL519" s="14"/>
      <c r="EM519" s="14"/>
      <c r="EN519" s="14"/>
      <c r="EO519" s="14"/>
      <c r="EP519" s="14"/>
      <c r="EQ519" s="14"/>
      <c r="ER519" s="14"/>
      <c r="ES519" s="14"/>
      <c r="ET519" s="14"/>
      <c r="EU519" s="14"/>
      <c r="EV519" s="14"/>
      <c r="EW519" s="14"/>
      <c r="EX519" s="14"/>
      <c r="EY519" s="14"/>
      <c r="EZ519" s="14"/>
      <c r="FA519" s="14"/>
      <c r="FB519" s="14"/>
      <c r="FC519" s="14"/>
      <c r="FD519" s="14"/>
      <c r="FE519" s="14"/>
      <c r="FF519" s="14"/>
      <c r="FG519" s="14"/>
      <c r="FH519" s="14"/>
      <c r="FI519" s="14"/>
      <c r="FJ519" s="14"/>
      <c r="FK519" s="14"/>
      <c r="FL519" s="14"/>
      <c r="FM519" s="14"/>
      <c r="FN519" s="14"/>
      <c r="FO519" s="14"/>
      <c r="FP519" s="14"/>
      <c r="FQ519" s="14"/>
      <c r="FR519" s="14"/>
      <c r="FS519" s="14"/>
      <c r="FT519" s="14"/>
      <c r="FU519" s="14"/>
      <c r="FV519" s="14"/>
      <c r="FW519" s="14"/>
      <c r="FX519" s="14"/>
      <c r="FY519" s="14"/>
      <c r="FZ519" s="14"/>
      <c r="GA519" s="14"/>
      <c r="GB519" s="14"/>
      <c r="GC519" s="14"/>
      <c r="GD519" s="14"/>
      <c r="GE519" s="14"/>
      <c r="GF519" s="14"/>
      <c r="GG519" s="14"/>
      <c r="GH519" s="14"/>
      <c r="GI519" s="14"/>
      <c r="GJ519" s="14"/>
      <c r="GK519" s="14"/>
      <c r="GL519" s="14"/>
      <c r="GM519" s="14"/>
      <c r="GN519" s="14"/>
      <c r="GO519" s="14"/>
      <c r="GP519" s="14"/>
      <c r="GQ519" s="14"/>
      <c r="GR519" s="14"/>
      <c r="GS519" s="14"/>
      <c r="GT519" s="14"/>
      <c r="GU519" s="14"/>
      <c r="GV519" s="14"/>
      <c r="GW519" s="14"/>
      <c r="GX519" s="14"/>
      <c r="GY519" s="14"/>
      <c r="GZ519" s="14"/>
    </row>
    <row r="520" spans="1:208">
      <c r="A520" s="14"/>
      <c r="B520" s="14"/>
      <c r="C520" s="43" t="s">
        <v>58</v>
      </c>
      <c r="D520" s="14"/>
      <c r="E520" s="39">
        <v>5895.5</v>
      </c>
      <c r="F520" s="39">
        <v>884375</v>
      </c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  <c r="AM520" s="39"/>
      <c r="AN520" s="39"/>
      <c r="AO520" s="39"/>
      <c r="AP520" s="39"/>
      <c r="AQ520" s="39"/>
      <c r="AR520" s="39"/>
      <c r="AS520" s="39"/>
      <c r="AT520" s="39"/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J520" s="39"/>
      <c r="BK520" s="39"/>
      <c r="BL520" s="39"/>
      <c r="BM520" s="17">
        <v>0</v>
      </c>
      <c r="BN520" s="17">
        <v>0</v>
      </c>
      <c r="BO520" s="39"/>
      <c r="BP520" s="39"/>
      <c r="BQ520" s="39"/>
      <c r="BR520" s="39"/>
      <c r="BS520" s="39"/>
      <c r="BT520" s="39"/>
      <c r="BU520" s="39"/>
      <c r="BV520" s="39"/>
      <c r="BW520" s="39"/>
      <c r="BX520" s="39"/>
      <c r="BY520" s="39"/>
      <c r="BZ520" s="39"/>
      <c r="CA520" s="39"/>
      <c r="CB520" s="39"/>
      <c r="CC520" s="39"/>
      <c r="CD520" s="39"/>
      <c r="CE520" s="39"/>
      <c r="CF520" s="39"/>
      <c r="CG520" s="39"/>
      <c r="CH520" s="39"/>
      <c r="CI520" s="39"/>
      <c r="CJ520" s="39"/>
      <c r="CK520" s="39"/>
      <c r="CL520" s="39"/>
      <c r="CM520" s="39"/>
      <c r="CN520" s="39"/>
      <c r="CO520" s="39"/>
      <c r="CP520" s="39"/>
      <c r="CQ520" s="39"/>
      <c r="CR520" s="39"/>
      <c r="CS520" s="39"/>
      <c r="CT520" s="39"/>
      <c r="CU520" s="39"/>
      <c r="CV520" s="39"/>
      <c r="CW520" s="39"/>
      <c r="CX520" s="39"/>
      <c r="CY520" s="39"/>
      <c r="CZ520" s="39"/>
      <c r="DA520" s="39"/>
      <c r="DB520" s="39"/>
      <c r="DC520" s="39"/>
      <c r="DD520" s="39"/>
      <c r="DE520" s="39"/>
      <c r="DF520" s="39"/>
      <c r="DG520" s="39"/>
      <c r="DH520" s="39"/>
      <c r="DI520" s="39"/>
      <c r="DJ520" s="39"/>
      <c r="DK520" s="39"/>
      <c r="DL520" s="39"/>
      <c r="DM520" s="39"/>
      <c r="DN520" s="39"/>
      <c r="DO520" s="39"/>
      <c r="DP520" s="39"/>
      <c r="DQ520" s="39"/>
      <c r="DR520" s="39"/>
      <c r="DS520" s="39"/>
      <c r="DT520" s="39"/>
      <c r="DU520" s="39"/>
      <c r="DV520" s="39"/>
      <c r="DW520" s="39"/>
      <c r="DX520" s="39"/>
      <c r="DY520" s="39"/>
      <c r="DZ520" s="14"/>
      <c r="EA520" s="14"/>
      <c r="EB520" s="14"/>
      <c r="EC520" s="14"/>
      <c r="ED520" s="14"/>
      <c r="EE520" s="14"/>
      <c r="EF520" s="14"/>
      <c r="EG520" s="14"/>
      <c r="EH520" s="14"/>
      <c r="EI520" s="14"/>
      <c r="EJ520" s="14"/>
      <c r="EK520" s="14"/>
      <c r="EL520" s="14"/>
      <c r="EM520" s="14"/>
      <c r="EN520" s="14"/>
      <c r="EO520" s="14"/>
      <c r="EP520" s="14"/>
      <c r="EQ520" s="14"/>
      <c r="ER520" s="14"/>
      <c r="ES520" s="14"/>
      <c r="ET520" s="14"/>
      <c r="EU520" s="14"/>
      <c r="EV520" s="14"/>
      <c r="EW520" s="14"/>
      <c r="EX520" s="14"/>
      <c r="EY520" s="14"/>
      <c r="EZ520" s="14"/>
      <c r="FA520" s="14"/>
      <c r="FB520" s="14"/>
      <c r="FC520" s="14"/>
      <c r="FD520" s="14"/>
      <c r="FE520" s="14"/>
      <c r="FF520" s="14"/>
      <c r="FG520" s="14"/>
      <c r="FH520" s="14"/>
      <c r="FI520" s="14"/>
      <c r="FJ520" s="14"/>
      <c r="FK520" s="14"/>
      <c r="FL520" s="14"/>
      <c r="FM520" s="14"/>
      <c r="FN520" s="14"/>
      <c r="FO520" s="14"/>
      <c r="FP520" s="14"/>
      <c r="FQ520" s="14"/>
      <c r="FR520" s="14"/>
      <c r="FS520" s="14"/>
      <c r="FT520" s="14"/>
      <c r="FU520" s="14"/>
      <c r="FV520" s="14"/>
      <c r="FW520" s="14"/>
      <c r="FX520" s="14"/>
      <c r="FY520" s="14"/>
      <c r="FZ520" s="14"/>
      <c r="GA520" s="14"/>
      <c r="GB520" s="14"/>
      <c r="GC520" s="14"/>
      <c r="GD520" s="14"/>
      <c r="GE520" s="14"/>
      <c r="GF520" s="14"/>
      <c r="GG520" s="14"/>
      <c r="GH520" s="14"/>
      <c r="GI520" s="14"/>
      <c r="GJ520" s="14"/>
      <c r="GK520" s="14"/>
      <c r="GL520" s="14"/>
      <c r="GM520" s="14"/>
      <c r="GN520" s="14"/>
      <c r="GO520" s="14"/>
      <c r="GP520" s="14"/>
      <c r="GQ520" s="14"/>
      <c r="GR520" s="14"/>
      <c r="GS520" s="14"/>
      <c r="GT520" s="14"/>
      <c r="GU520" s="14"/>
      <c r="GV520" s="14"/>
      <c r="GW520" s="14"/>
      <c r="GX520" s="14"/>
      <c r="GY520" s="14"/>
      <c r="GZ520" s="14"/>
    </row>
    <row r="521" spans="1:208">
      <c r="A521" s="14"/>
      <c r="B521" s="14"/>
      <c r="C521" s="43" t="s">
        <v>58</v>
      </c>
      <c r="D521" s="14"/>
      <c r="E521" s="39">
        <v>2.0990000000000002</v>
      </c>
      <c r="F521" s="116">
        <f>SUM('[3]2022 NEITI TEMPLATE'!K151:K154)</f>
        <v>315000</v>
      </c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  <c r="AM521" s="39"/>
      <c r="AN521" s="39"/>
      <c r="AO521" s="39"/>
      <c r="AP521" s="39"/>
      <c r="AQ521" s="39"/>
      <c r="AR521" s="39"/>
      <c r="AS521" s="39"/>
      <c r="AT521" s="39"/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J521" s="39"/>
      <c r="BK521" s="39"/>
      <c r="BL521" s="39"/>
      <c r="BM521" s="17">
        <v>0</v>
      </c>
      <c r="BN521" s="17">
        <v>0</v>
      </c>
      <c r="BO521" s="39"/>
      <c r="BP521" s="39"/>
      <c r="BQ521" s="39"/>
      <c r="BR521" s="39"/>
      <c r="BS521" s="39"/>
      <c r="BT521" s="39"/>
      <c r="BU521" s="39"/>
      <c r="BV521" s="39"/>
      <c r="BW521" s="39"/>
      <c r="BX521" s="39"/>
      <c r="BY521" s="39"/>
      <c r="BZ521" s="39"/>
      <c r="CA521" s="39"/>
      <c r="CB521" s="39"/>
      <c r="CC521" s="39"/>
      <c r="CD521" s="39"/>
      <c r="CE521" s="39"/>
      <c r="CF521" s="39"/>
      <c r="CG521" s="39"/>
      <c r="CH521" s="39"/>
      <c r="CI521" s="39"/>
      <c r="CJ521" s="39"/>
      <c r="CK521" s="39"/>
      <c r="CL521" s="39"/>
      <c r="CM521" s="39"/>
      <c r="CN521" s="39"/>
      <c r="CO521" s="39"/>
      <c r="CP521" s="39"/>
      <c r="CQ521" s="39"/>
      <c r="CR521" s="39"/>
      <c r="CS521" s="39"/>
      <c r="CT521" s="39"/>
      <c r="CU521" s="39"/>
      <c r="CV521" s="39"/>
      <c r="CW521" s="39"/>
      <c r="CX521" s="39"/>
      <c r="CY521" s="39"/>
      <c r="CZ521" s="39"/>
      <c r="DA521" s="39"/>
      <c r="DB521" s="39"/>
      <c r="DC521" s="39"/>
      <c r="DD521" s="39"/>
      <c r="DE521" s="39"/>
      <c r="DF521" s="39"/>
      <c r="DG521" s="39"/>
      <c r="DH521" s="39"/>
      <c r="DI521" s="39"/>
      <c r="DJ521" s="39"/>
      <c r="DK521" s="39"/>
      <c r="DL521" s="39"/>
      <c r="DM521" s="39"/>
      <c r="DN521" s="39"/>
      <c r="DO521" s="39"/>
      <c r="DP521" s="39"/>
      <c r="DQ521" s="39"/>
      <c r="DR521" s="39"/>
      <c r="DS521" s="39"/>
      <c r="DT521" s="39"/>
      <c r="DU521" s="39"/>
      <c r="DV521" s="39"/>
      <c r="DW521" s="39"/>
      <c r="DX521" s="39"/>
      <c r="DY521" s="39"/>
      <c r="DZ521" s="14"/>
      <c r="EA521" s="14"/>
      <c r="EB521" s="14"/>
      <c r="EC521" s="14"/>
      <c r="ED521" s="14"/>
      <c r="EE521" s="14"/>
      <c r="EF521" s="14"/>
      <c r="EG521" s="14"/>
      <c r="EH521" s="14"/>
      <c r="EI521" s="14"/>
      <c r="EJ521" s="14"/>
      <c r="EK521" s="14"/>
      <c r="EL521" s="14"/>
      <c r="EM521" s="14"/>
      <c r="EN521" s="14"/>
      <c r="EO521" s="14"/>
      <c r="EP521" s="14"/>
      <c r="EQ521" s="14"/>
      <c r="ER521" s="14"/>
      <c r="ES521" s="14"/>
      <c r="ET521" s="14"/>
      <c r="EU521" s="14"/>
      <c r="EV521" s="14"/>
      <c r="EW521" s="14"/>
      <c r="EX521" s="14"/>
      <c r="EY521" s="14"/>
      <c r="EZ521" s="14"/>
      <c r="FA521" s="14"/>
      <c r="FB521" s="14"/>
      <c r="FC521" s="14"/>
      <c r="FD521" s="14"/>
      <c r="FE521" s="14"/>
      <c r="FF521" s="14"/>
      <c r="FG521" s="14"/>
      <c r="FH521" s="14"/>
      <c r="FI521" s="14"/>
      <c r="FJ521" s="14"/>
      <c r="FK521" s="14"/>
      <c r="FL521" s="14"/>
      <c r="FM521" s="14"/>
      <c r="FN521" s="14"/>
      <c r="FO521" s="14"/>
      <c r="FP521" s="14"/>
      <c r="FQ521" s="14"/>
      <c r="FR521" s="14"/>
      <c r="FS521" s="14"/>
      <c r="FT521" s="14"/>
      <c r="FU521" s="14"/>
      <c r="FV521" s="14"/>
      <c r="FW521" s="14"/>
      <c r="FX521" s="14"/>
      <c r="FY521" s="14"/>
      <c r="FZ521" s="14"/>
      <c r="GA521" s="14"/>
      <c r="GB521" s="14"/>
      <c r="GC521" s="14"/>
      <c r="GD521" s="14"/>
      <c r="GE521" s="14"/>
      <c r="GF521" s="14"/>
      <c r="GG521" s="14"/>
      <c r="GH521" s="14"/>
      <c r="GI521" s="14"/>
      <c r="GJ521" s="14"/>
      <c r="GK521" s="14"/>
      <c r="GL521" s="14"/>
      <c r="GM521" s="14"/>
      <c r="GN521" s="14"/>
      <c r="GO521" s="14"/>
      <c r="GP521" s="14"/>
      <c r="GQ521" s="14"/>
      <c r="GR521" s="14"/>
      <c r="GS521" s="14"/>
      <c r="GT521" s="14"/>
      <c r="GU521" s="14"/>
      <c r="GV521" s="14"/>
      <c r="GW521" s="14"/>
      <c r="GX521" s="14"/>
      <c r="GY521" s="14"/>
      <c r="GZ521" s="14"/>
    </row>
    <row r="522" spans="1:208">
      <c r="A522" s="14"/>
      <c r="B522" s="14"/>
      <c r="C522" s="43" t="s">
        <v>58</v>
      </c>
      <c r="D522" s="14"/>
      <c r="E522" s="39">
        <v>1466</v>
      </c>
      <c r="F522" s="118">
        <v>550000</v>
      </c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F522" s="39"/>
      <c r="AG522" s="39"/>
      <c r="AH522" s="39"/>
      <c r="AI522" s="39"/>
      <c r="AJ522" s="39"/>
      <c r="AK522" s="39"/>
      <c r="AL522" s="39"/>
      <c r="AM522" s="39"/>
      <c r="AN522" s="39"/>
      <c r="AO522" s="39"/>
      <c r="AP522" s="39"/>
      <c r="AQ522" s="39"/>
      <c r="AR522" s="39"/>
      <c r="AS522" s="39"/>
      <c r="AT522" s="39"/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J522" s="39"/>
      <c r="BK522" s="39"/>
      <c r="BL522" s="39"/>
      <c r="BM522" s="17">
        <v>0</v>
      </c>
      <c r="BN522" s="17">
        <v>0</v>
      </c>
      <c r="BO522" s="39"/>
      <c r="BP522" s="39"/>
      <c r="BQ522" s="39"/>
      <c r="BR522" s="39"/>
      <c r="BS522" s="39"/>
      <c r="BT522" s="39"/>
      <c r="BU522" s="39"/>
      <c r="BV522" s="39"/>
      <c r="BW522" s="39"/>
      <c r="BX522" s="39"/>
      <c r="BY522" s="39"/>
      <c r="BZ522" s="39"/>
      <c r="CA522" s="39"/>
      <c r="CB522" s="39"/>
      <c r="CC522" s="39"/>
      <c r="CD522" s="39"/>
      <c r="CE522" s="39"/>
      <c r="CF522" s="39"/>
      <c r="CG522" s="39"/>
      <c r="CH522" s="39"/>
      <c r="CI522" s="39"/>
      <c r="CJ522" s="39"/>
      <c r="CK522" s="39"/>
      <c r="CL522" s="39"/>
      <c r="CM522" s="39"/>
      <c r="CN522" s="39"/>
      <c r="CO522" s="39"/>
      <c r="CP522" s="39"/>
      <c r="CQ522" s="39"/>
      <c r="CR522" s="39"/>
      <c r="CS522" s="39"/>
      <c r="CT522" s="39"/>
      <c r="CU522" s="39"/>
      <c r="CV522" s="39"/>
      <c r="CW522" s="39"/>
      <c r="CX522" s="39"/>
      <c r="CY522" s="39"/>
      <c r="CZ522" s="39"/>
      <c r="DA522" s="39"/>
      <c r="DB522" s="39"/>
      <c r="DC522" s="39"/>
      <c r="DD522" s="39"/>
      <c r="DE522" s="39"/>
      <c r="DF522" s="39"/>
      <c r="DG522" s="39"/>
      <c r="DH522" s="39"/>
      <c r="DI522" s="39"/>
      <c r="DJ522" s="39"/>
      <c r="DK522" s="39"/>
      <c r="DL522" s="39"/>
      <c r="DM522" s="39"/>
      <c r="DN522" s="39"/>
      <c r="DO522" s="39"/>
      <c r="DP522" s="39"/>
      <c r="DQ522" s="39"/>
      <c r="DR522" s="39"/>
      <c r="DS522" s="39"/>
      <c r="DT522" s="39"/>
      <c r="DU522" s="39"/>
      <c r="DV522" s="39"/>
      <c r="DW522" s="39"/>
      <c r="DX522" s="39"/>
      <c r="DY522" s="39"/>
      <c r="DZ522" s="14"/>
      <c r="EA522" s="14"/>
      <c r="EB522" s="14"/>
      <c r="EC522" s="14"/>
      <c r="ED522" s="14"/>
      <c r="EE522" s="14"/>
      <c r="EF522" s="14"/>
      <c r="EG522" s="14"/>
      <c r="EH522" s="14"/>
      <c r="EI522" s="14"/>
      <c r="EJ522" s="14"/>
      <c r="EK522" s="14"/>
      <c r="EL522" s="14"/>
      <c r="EM522" s="14"/>
      <c r="EN522" s="14"/>
      <c r="EO522" s="14"/>
      <c r="EP522" s="14"/>
      <c r="EQ522" s="14"/>
      <c r="ER522" s="14"/>
      <c r="ES522" s="14"/>
      <c r="ET522" s="14"/>
      <c r="EU522" s="14"/>
      <c r="EV522" s="14"/>
      <c r="EW522" s="14"/>
      <c r="EX522" s="14"/>
      <c r="EY522" s="14"/>
      <c r="EZ522" s="14"/>
      <c r="FA522" s="14"/>
      <c r="FB522" s="14"/>
      <c r="FC522" s="14"/>
      <c r="FD522" s="14"/>
      <c r="FE522" s="14"/>
      <c r="FF522" s="14"/>
      <c r="FG522" s="14"/>
      <c r="FH522" s="14"/>
      <c r="FI522" s="14"/>
      <c r="FJ522" s="14"/>
      <c r="FK522" s="14"/>
      <c r="FL522" s="14"/>
      <c r="FM522" s="14"/>
      <c r="FN522" s="14"/>
      <c r="FO522" s="14"/>
      <c r="FP522" s="14"/>
      <c r="FQ522" s="14"/>
      <c r="FR522" s="14"/>
      <c r="FS522" s="14"/>
      <c r="FT522" s="14"/>
      <c r="FU522" s="14"/>
      <c r="FV522" s="14"/>
      <c r="FW522" s="14"/>
      <c r="FX522" s="14"/>
      <c r="FY522" s="14"/>
      <c r="FZ522" s="14"/>
      <c r="GA522" s="14"/>
      <c r="GB522" s="14"/>
      <c r="GC522" s="14"/>
      <c r="GD522" s="14"/>
      <c r="GE522" s="14"/>
      <c r="GF522" s="14"/>
      <c r="GG522" s="14"/>
      <c r="GH522" s="14"/>
      <c r="GI522" s="14"/>
      <c r="GJ522" s="14"/>
      <c r="GK522" s="14"/>
      <c r="GL522" s="14"/>
      <c r="GM522" s="14"/>
      <c r="GN522" s="14"/>
      <c r="GO522" s="14"/>
      <c r="GP522" s="14"/>
      <c r="GQ522" s="14"/>
      <c r="GR522" s="14"/>
      <c r="GS522" s="14"/>
      <c r="GT522" s="14"/>
      <c r="GU522" s="14"/>
      <c r="GV522" s="14"/>
      <c r="GW522" s="14"/>
      <c r="GX522" s="14"/>
      <c r="GY522" s="14"/>
      <c r="GZ522" s="14"/>
    </row>
    <row r="523" spans="1:208">
      <c r="A523" s="14"/>
      <c r="B523" s="14"/>
      <c r="C523" s="43" t="s">
        <v>58</v>
      </c>
      <c r="D523" s="14"/>
      <c r="E523" s="39">
        <v>770</v>
      </c>
      <c r="F523" s="118">
        <v>115500</v>
      </c>
      <c r="G523" s="39"/>
      <c r="H523" s="39"/>
      <c r="I523" s="39"/>
      <c r="J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F523" s="39"/>
      <c r="AG523" s="39"/>
      <c r="AH523" s="39"/>
      <c r="AI523" s="39"/>
      <c r="AJ523" s="39"/>
      <c r="AK523" s="39"/>
      <c r="AL523" s="39"/>
      <c r="AM523" s="39"/>
      <c r="AN523" s="39"/>
      <c r="AO523" s="39"/>
      <c r="AP523" s="39"/>
      <c r="AQ523" s="39"/>
      <c r="AR523" s="39"/>
      <c r="AS523" s="39"/>
      <c r="AT523" s="39"/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J523" s="39"/>
      <c r="BK523" s="39"/>
      <c r="BL523" s="39"/>
      <c r="BM523" s="17">
        <v>0</v>
      </c>
      <c r="BN523" s="17">
        <v>0</v>
      </c>
      <c r="BO523" s="39"/>
      <c r="BP523" s="39"/>
      <c r="BQ523" s="39"/>
      <c r="BR523" s="39"/>
      <c r="BS523" s="39"/>
      <c r="BT523" s="39"/>
      <c r="BU523" s="39"/>
      <c r="BV523" s="39"/>
      <c r="BW523" s="39"/>
      <c r="BX523" s="39"/>
      <c r="BY523" s="39"/>
      <c r="BZ523" s="39"/>
      <c r="CA523" s="39"/>
      <c r="CB523" s="39"/>
      <c r="CC523" s="39"/>
      <c r="CD523" s="39"/>
      <c r="CE523" s="39"/>
      <c r="CF523" s="39"/>
      <c r="CG523" s="39"/>
      <c r="CH523" s="39"/>
      <c r="CI523" s="39"/>
      <c r="CJ523" s="39"/>
      <c r="CK523" s="39"/>
      <c r="CL523" s="39"/>
      <c r="CM523" s="39"/>
      <c r="CN523" s="39"/>
      <c r="CO523" s="39"/>
      <c r="CP523" s="39"/>
      <c r="CQ523" s="39"/>
      <c r="CR523" s="39"/>
      <c r="CS523" s="39"/>
      <c r="CT523" s="39"/>
      <c r="CU523" s="39"/>
      <c r="CV523" s="39"/>
      <c r="CW523" s="39"/>
      <c r="CX523" s="39"/>
      <c r="CY523" s="39"/>
      <c r="CZ523" s="39"/>
      <c r="DA523" s="39"/>
      <c r="DB523" s="39"/>
      <c r="DC523" s="39"/>
      <c r="DD523" s="39"/>
      <c r="DE523" s="39"/>
      <c r="DF523" s="39"/>
      <c r="DG523" s="39"/>
      <c r="DH523" s="39"/>
      <c r="DI523" s="39"/>
      <c r="DJ523" s="39"/>
      <c r="DK523" s="39"/>
      <c r="DL523" s="39"/>
      <c r="DM523" s="39"/>
      <c r="DN523" s="39"/>
      <c r="DO523" s="39"/>
      <c r="DP523" s="39"/>
      <c r="DQ523" s="39"/>
      <c r="DR523" s="39"/>
      <c r="DS523" s="39"/>
      <c r="DT523" s="39"/>
      <c r="DU523" s="39"/>
      <c r="DV523" s="39"/>
      <c r="DW523" s="39"/>
      <c r="DX523" s="39"/>
      <c r="DY523" s="39"/>
      <c r="DZ523" s="14"/>
      <c r="EA523" s="14"/>
      <c r="EB523" s="14"/>
      <c r="EC523" s="14"/>
      <c r="ED523" s="14"/>
      <c r="EE523" s="14"/>
      <c r="EF523" s="14"/>
      <c r="EG523" s="14"/>
      <c r="EH523" s="14"/>
      <c r="EI523" s="14"/>
      <c r="EJ523" s="14"/>
      <c r="EK523" s="14"/>
      <c r="EL523" s="14"/>
      <c r="EM523" s="14"/>
      <c r="EN523" s="14"/>
      <c r="EO523" s="14"/>
      <c r="EP523" s="14"/>
      <c r="EQ523" s="14"/>
      <c r="ER523" s="14"/>
      <c r="ES523" s="14"/>
      <c r="ET523" s="14"/>
      <c r="EU523" s="14"/>
      <c r="EV523" s="14"/>
      <c r="EW523" s="14"/>
      <c r="EX523" s="14"/>
      <c r="EY523" s="14"/>
      <c r="EZ523" s="14"/>
      <c r="FA523" s="14"/>
      <c r="FB523" s="14"/>
      <c r="FC523" s="14"/>
      <c r="FD523" s="14"/>
      <c r="FE523" s="14"/>
      <c r="FF523" s="14"/>
      <c r="FG523" s="14"/>
      <c r="FH523" s="14"/>
      <c r="FI523" s="14"/>
      <c r="FJ523" s="14"/>
      <c r="FK523" s="14"/>
      <c r="FL523" s="14"/>
      <c r="FM523" s="14"/>
      <c r="FN523" s="14"/>
      <c r="FO523" s="14"/>
      <c r="FP523" s="14"/>
      <c r="FQ523" s="14"/>
      <c r="FR523" s="14"/>
      <c r="FS523" s="14"/>
      <c r="FT523" s="14"/>
      <c r="FU523" s="14"/>
      <c r="FV523" s="14"/>
      <c r="FW523" s="14"/>
      <c r="FX523" s="14"/>
      <c r="FY523" s="14"/>
      <c r="FZ523" s="14"/>
      <c r="GA523" s="14"/>
      <c r="GB523" s="14"/>
      <c r="GC523" s="14"/>
      <c r="GD523" s="14"/>
      <c r="GE523" s="14"/>
      <c r="GF523" s="14"/>
      <c r="GG523" s="14"/>
      <c r="GH523" s="14"/>
      <c r="GI523" s="14"/>
      <c r="GJ523" s="14"/>
      <c r="GK523" s="14"/>
      <c r="GL523" s="14"/>
      <c r="GM523" s="14"/>
      <c r="GN523" s="14"/>
      <c r="GO523" s="14"/>
      <c r="GP523" s="14"/>
      <c r="GQ523" s="14"/>
      <c r="GR523" s="14"/>
      <c r="GS523" s="14"/>
      <c r="GT523" s="14"/>
      <c r="GU523" s="14"/>
      <c r="GV523" s="14"/>
      <c r="GW523" s="14"/>
      <c r="GX523" s="14"/>
      <c r="GY523" s="14"/>
      <c r="GZ523" s="14"/>
    </row>
    <row r="524" spans="1:208">
      <c r="A524" s="14"/>
      <c r="B524" s="14"/>
      <c r="C524" s="43" t="s">
        <v>58</v>
      </c>
      <c r="D524" s="14"/>
      <c r="E524" s="39"/>
      <c r="F524" s="39"/>
      <c r="G524" s="39"/>
      <c r="H524" s="39"/>
      <c r="I524" s="39"/>
      <c r="J524" s="39"/>
      <c r="K524" s="39">
        <v>4200</v>
      </c>
      <c r="L524" s="39">
        <v>210000</v>
      </c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F524" s="39"/>
      <c r="AG524" s="39"/>
      <c r="AH524" s="39"/>
      <c r="AI524" s="39"/>
      <c r="AJ524" s="39"/>
      <c r="AK524" s="39"/>
      <c r="AL524" s="39"/>
      <c r="AM524" s="39"/>
      <c r="AN524" s="39"/>
      <c r="AO524" s="39"/>
      <c r="AP524" s="39"/>
      <c r="AQ524" s="39"/>
      <c r="AR524" s="39"/>
      <c r="AS524" s="39"/>
      <c r="AT524" s="39"/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J524" s="39"/>
      <c r="BK524" s="39"/>
      <c r="BL524" s="39"/>
      <c r="BM524" s="17">
        <v>0</v>
      </c>
      <c r="BN524" s="17">
        <v>0</v>
      </c>
      <c r="BO524" s="39"/>
      <c r="BP524" s="39"/>
      <c r="BQ524" s="39"/>
      <c r="BR524" s="39"/>
      <c r="BS524" s="39"/>
      <c r="BT524" s="39"/>
      <c r="BU524" s="39"/>
      <c r="BV524" s="39"/>
      <c r="BW524" s="39"/>
      <c r="BX524" s="39"/>
      <c r="BY524" s="39"/>
      <c r="BZ524" s="39"/>
      <c r="CA524" s="39"/>
      <c r="CB524" s="39"/>
      <c r="CC524" s="39"/>
      <c r="CD524" s="39"/>
      <c r="CE524" s="39"/>
      <c r="CF524" s="39"/>
      <c r="CG524" s="39"/>
      <c r="CH524" s="39"/>
      <c r="CI524" s="39"/>
      <c r="CJ524" s="39"/>
      <c r="CK524" s="39"/>
      <c r="CL524" s="39"/>
      <c r="CM524" s="39"/>
      <c r="CN524" s="39"/>
      <c r="CO524" s="39"/>
      <c r="CP524" s="39"/>
      <c r="CQ524" s="39"/>
      <c r="CR524" s="39"/>
      <c r="CS524" s="39"/>
      <c r="CT524" s="39"/>
      <c r="CU524" s="39"/>
      <c r="CV524" s="39"/>
      <c r="CW524" s="39"/>
      <c r="CX524" s="39"/>
      <c r="CY524" s="39"/>
      <c r="CZ524" s="39"/>
      <c r="DA524" s="39"/>
      <c r="DB524" s="39"/>
      <c r="DC524" s="39"/>
      <c r="DD524" s="39"/>
      <c r="DE524" s="39"/>
      <c r="DF524" s="39"/>
      <c r="DG524" s="39"/>
      <c r="DH524" s="39"/>
      <c r="DI524" s="39"/>
      <c r="DJ524" s="39"/>
      <c r="DK524" s="39"/>
      <c r="DL524" s="39"/>
      <c r="DM524" s="39"/>
      <c r="DN524" s="39"/>
      <c r="DO524" s="39"/>
      <c r="DP524" s="39"/>
      <c r="DQ524" s="39"/>
      <c r="DR524" s="39"/>
      <c r="DS524" s="39"/>
      <c r="DT524" s="39"/>
      <c r="DU524" s="39"/>
      <c r="DV524" s="39"/>
      <c r="DW524" s="39"/>
      <c r="DX524" s="39"/>
      <c r="DY524" s="39"/>
      <c r="DZ524" s="14"/>
      <c r="EA524" s="14"/>
      <c r="EB524" s="14"/>
      <c r="EC524" s="14"/>
      <c r="ED524" s="14"/>
      <c r="EE524" s="14"/>
      <c r="EF524" s="14"/>
      <c r="EG524" s="14"/>
      <c r="EH524" s="14"/>
      <c r="EI524" s="14"/>
      <c r="EJ524" s="14"/>
      <c r="EK524" s="14"/>
      <c r="EL524" s="14"/>
      <c r="EM524" s="14"/>
      <c r="EN524" s="14"/>
      <c r="EO524" s="14"/>
      <c r="EP524" s="14"/>
      <c r="EQ524" s="14"/>
      <c r="ER524" s="14"/>
      <c r="ES524" s="14"/>
      <c r="ET524" s="14"/>
      <c r="EU524" s="14"/>
      <c r="EV524" s="14"/>
      <c r="EW524" s="14"/>
      <c r="EX524" s="14"/>
      <c r="EY524" s="14"/>
      <c r="EZ524" s="14"/>
      <c r="FA524" s="14"/>
      <c r="FB524" s="14"/>
      <c r="FC524" s="14"/>
      <c r="FD524" s="14"/>
      <c r="FE524" s="14"/>
      <c r="FF524" s="14"/>
      <c r="FG524" s="14"/>
      <c r="FH524" s="14"/>
      <c r="FI524" s="14"/>
      <c r="FJ524" s="14"/>
      <c r="FK524" s="14"/>
      <c r="FL524" s="14"/>
      <c r="FM524" s="14"/>
      <c r="FN524" s="14"/>
      <c r="FO524" s="14"/>
      <c r="FP524" s="14"/>
      <c r="FQ524" s="14"/>
      <c r="FR524" s="14"/>
      <c r="FS524" s="14"/>
      <c r="FT524" s="14"/>
      <c r="FU524" s="14"/>
      <c r="FV524" s="14"/>
      <c r="FW524" s="14"/>
      <c r="FX524" s="14"/>
      <c r="FY524" s="14"/>
      <c r="FZ524" s="14"/>
      <c r="GA524" s="14"/>
      <c r="GB524" s="14"/>
      <c r="GC524" s="14"/>
      <c r="GD524" s="14"/>
      <c r="GE524" s="14"/>
      <c r="GF524" s="14"/>
      <c r="GG524" s="14"/>
      <c r="GH524" s="14"/>
      <c r="GI524" s="14"/>
      <c r="GJ524" s="14"/>
      <c r="GK524" s="14"/>
      <c r="GL524" s="14"/>
      <c r="GM524" s="14"/>
      <c r="GN524" s="14"/>
      <c r="GO524" s="14"/>
      <c r="GP524" s="14"/>
      <c r="GQ524" s="14"/>
      <c r="GR524" s="14"/>
      <c r="GS524" s="14"/>
      <c r="GT524" s="14"/>
      <c r="GU524" s="14"/>
      <c r="GV524" s="14"/>
      <c r="GW524" s="14"/>
      <c r="GX524" s="14"/>
      <c r="GY524" s="14"/>
      <c r="GZ524" s="14"/>
    </row>
    <row r="525" spans="1:208">
      <c r="A525" s="14"/>
      <c r="B525" s="14"/>
      <c r="C525" s="43" t="s">
        <v>58</v>
      </c>
      <c r="D525" s="14"/>
      <c r="E525" s="39"/>
      <c r="F525" s="39"/>
      <c r="G525" s="39"/>
      <c r="H525" s="39"/>
      <c r="I525" s="6">
        <v>4200</v>
      </c>
      <c r="J525" s="39">
        <v>180000</v>
      </c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F525" s="39"/>
      <c r="AG525" s="39"/>
      <c r="AH525" s="39"/>
      <c r="AI525" s="39"/>
      <c r="AJ525" s="39"/>
      <c r="AK525" s="39"/>
      <c r="AL525" s="39"/>
      <c r="AM525" s="39"/>
      <c r="AN525" s="39"/>
      <c r="AO525" s="39"/>
      <c r="AP525" s="39"/>
      <c r="AQ525" s="39"/>
      <c r="AR525" s="39"/>
      <c r="AS525" s="39"/>
      <c r="AT525" s="39"/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J525" s="39"/>
      <c r="BK525" s="39"/>
      <c r="BL525" s="39"/>
      <c r="BM525" s="17">
        <v>0</v>
      </c>
      <c r="BN525" s="17">
        <v>0</v>
      </c>
      <c r="BO525" s="39"/>
      <c r="BP525" s="39"/>
      <c r="BQ525" s="39"/>
      <c r="BR525" s="39"/>
      <c r="BS525" s="39"/>
      <c r="BT525" s="39"/>
      <c r="BU525" s="39"/>
      <c r="BV525" s="39"/>
      <c r="BW525" s="39"/>
      <c r="BX525" s="39"/>
      <c r="BY525" s="39"/>
      <c r="BZ525" s="39"/>
      <c r="CA525" s="39"/>
      <c r="CB525" s="39"/>
      <c r="CC525" s="39"/>
      <c r="CD525" s="39"/>
      <c r="CE525" s="39"/>
      <c r="CF525" s="39"/>
      <c r="CG525" s="39"/>
      <c r="CH525" s="39"/>
      <c r="CI525" s="39"/>
      <c r="CJ525" s="39"/>
      <c r="CK525" s="39"/>
      <c r="CL525" s="39"/>
      <c r="CM525" s="39"/>
      <c r="CN525" s="39"/>
      <c r="CO525" s="39"/>
      <c r="CP525" s="39"/>
      <c r="CQ525" s="39"/>
      <c r="CR525" s="39"/>
      <c r="CS525" s="39"/>
      <c r="CT525" s="39"/>
      <c r="CU525" s="39"/>
      <c r="CV525" s="39"/>
      <c r="CW525" s="39"/>
      <c r="CX525" s="39"/>
      <c r="CY525" s="39"/>
      <c r="CZ525" s="39"/>
      <c r="DA525" s="39"/>
      <c r="DB525" s="39"/>
      <c r="DC525" s="39"/>
      <c r="DD525" s="39"/>
      <c r="DE525" s="39"/>
      <c r="DF525" s="39"/>
      <c r="DG525" s="39"/>
      <c r="DH525" s="39"/>
      <c r="DI525" s="39"/>
      <c r="DJ525" s="39"/>
      <c r="DK525" s="39"/>
      <c r="DL525" s="39"/>
      <c r="DM525" s="39"/>
      <c r="DN525" s="39"/>
      <c r="DO525" s="39"/>
      <c r="DP525" s="39"/>
      <c r="DQ525" s="39"/>
      <c r="DR525" s="39"/>
      <c r="DS525" s="39"/>
      <c r="DT525" s="39"/>
      <c r="DU525" s="39"/>
      <c r="DV525" s="39"/>
      <c r="DW525" s="39"/>
      <c r="DX525" s="39"/>
      <c r="DY525" s="39"/>
      <c r="DZ525" s="14"/>
      <c r="EA525" s="14"/>
      <c r="EB525" s="14"/>
      <c r="EC525" s="14"/>
      <c r="ED525" s="14"/>
      <c r="EE525" s="14"/>
      <c r="EF525" s="14"/>
      <c r="EG525" s="14"/>
      <c r="EH525" s="14"/>
      <c r="EI525" s="14"/>
      <c r="EJ525" s="14"/>
      <c r="EK525" s="14"/>
      <c r="EL525" s="14"/>
      <c r="EM525" s="14"/>
      <c r="EN525" s="14"/>
      <c r="EO525" s="14"/>
      <c r="EP525" s="14"/>
      <c r="EQ525" s="14"/>
      <c r="ER525" s="14"/>
      <c r="ES525" s="14"/>
      <c r="ET525" s="14"/>
      <c r="EU525" s="14"/>
      <c r="EV525" s="14"/>
      <c r="EW525" s="14"/>
      <c r="EX525" s="14"/>
      <c r="EY525" s="14"/>
      <c r="EZ525" s="14"/>
      <c r="FA525" s="14"/>
      <c r="FB525" s="14"/>
      <c r="FC525" s="14"/>
      <c r="FD525" s="14"/>
      <c r="FE525" s="14"/>
      <c r="FF525" s="14"/>
      <c r="FG525" s="14"/>
      <c r="FH525" s="14"/>
      <c r="FI525" s="14"/>
      <c r="FJ525" s="14"/>
      <c r="FK525" s="14"/>
      <c r="FL525" s="14"/>
      <c r="FM525" s="14"/>
      <c r="FN525" s="14"/>
      <c r="FO525" s="14"/>
      <c r="FP525" s="14"/>
      <c r="FQ525" s="14"/>
      <c r="FR525" s="14"/>
      <c r="FS525" s="14"/>
      <c r="FT525" s="14"/>
      <c r="FU525" s="14"/>
      <c r="FV525" s="14"/>
      <c r="FW525" s="14"/>
      <c r="FX525" s="14"/>
      <c r="FY525" s="14"/>
      <c r="FZ525" s="14"/>
      <c r="GA525" s="14"/>
      <c r="GB525" s="14"/>
      <c r="GC525" s="14"/>
      <c r="GD525" s="14"/>
      <c r="GE525" s="14"/>
      <c r="GF525" s="14"/>
      <c r="GG525" s="14"/>
      <c r="GH525" s="14"/>
      <c r="GI525" s="14"/>
      <c r="GJ525" s="14"/>
      <c r="GK525" s="14"/>
      <c r="GL525" s="14"/>
      <c r="GM525" s="14"/>
      <c r="GN525" s="14"/>
      <c r="GO525" s="14"/>
      <c r="GP525" s="14"/>
      <c r="GQ525" s="14"/>
      <c r="GR525" s="14"/>
      <c r="GS525" s="14"/>
      <c r="GT525" s="14"/>
      <c r="GU525" s="14"/>
      <c r="GV525" s="14"/>
      <c r="GW525" s="14"/>
      <c r="GX525" s="14"/>
      <c r="GY525" s="14"/>
      <c r="GZ525" s="14"/>
    </row>
    <row r="526" spans="1:208">
      <c r="A526" s="14"/>
      <c r="B526" s="14"/>
      <c r="C526" s="43" t="s">
        <v>58</v>
      </c>
      <c r="D526" s="14"/>
      <c r="E526" s="39"/>
      <c r="F526" s="39"/>
      <c r="G526" s="39"/>
      <c r="H526" s="39"/>
      <c r="I526" s="39"/>
      <c r="J526" s="39"/>
      <c r="K526" s="39">
        <v>6835</v>
      </c>
      <c r="L526" s="39">
        <v>341760</v>
      </c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F526" s="39"/>
      <c r="AG526" s="39"/>
      <c r="AH526" s="39"/>
      <c r="AI526" s="39"/>
      <c r="AJ526" s="39"/>
      <c r="AK526" s="39"/>
      <c r="AL526" s="39"/>
      <c r="AM526" s="39"/>
      <c r="AN526" s="39"/>
      <c r="AO526" s="39"/>
      <c r="AP526" s="39"/>
      <c r="AQ526" s="39"/>
      <c r="AR526" s="39"/>
      <c r="AS526" s="39"/>
      <c r="AT526" s="39"/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J526" s="39"/>
      <c r="BK526" s="39"/>
      <c r="BL526" s="39"/>
      <c r="BM526" s="17">
        <v>0</v>
      </c>
      <c r="BN526" s="17">
        <v>0</v>
      </c>
      <c r="BO526" s="39"/>
      <c r="BP526" s="39"/>
      <c r="BQ526" s="39"/>
      <c r="BR526" s="39"/>
      <c r="BS526" s="39"/>
      <c r="BT526" s="39"/>
      <c r="BU526" s="39"/>
      <c r="BV526" s="39"/>
      <c r="BW526" s="39">
        <v>2200</v>
      </c>
      <c r="BX526" s="39">
        <v>180000</v>
      </c>
      <c r="BY526" s="39"/>
      <c r="BZ526" s="39"/>
      <c r="CA526" s="39"/>
      <c r="CB526" s="39"/>
      <c r="CC526" s="39"/>
      <c r="CD526" s="39"/>
      <c r="CE526" s="39"/>
      <c r="CF526" s="39"/>
      <c r="CG526" s="39"/>
      <c r="CH526" s="39"/>
      <c r="CI526" s="39"/>
      <c r="CJ526" s="39"/>
      <c r="CK526" s="39"/>
      <c r="CL526" s="39"/>
      <c r="CM526" s="39"/>
      <c r="CN526" s="39"/>
      <c r="CO526" s="39"/>
      <c r="CP526" s="39"/>
      <c r="CQ526" s="39"/>
      <c r="CR526" s="39"/>
      <c r="CS526" s="39"/>
      <c r="CT526" s="39"/>
      <c r="CU526" s="39"/>
      <c r="CV526" s="39"/>
      <c r="CW526" s="39"/>
      <c r="CX526" s="39"/>
      <c r="CY526" s="39"/>
      <c r="CZ526" s="39"/>
      <c r="DA526" s="39"/>
      <c r="DB526" s="39"/>
      <c r="DC526" s="39"/>
      <c r="DD526" s="39"/>
      <c r="DE526" s="39"/>
      <c r="DF526" s="39"/>
      <c r="DG526" s="39"/>
      <c r="DH526" s="39"/>
      <c r="DI526" s="39"/>
      <c r="DJ526" s="39"/>
      <c r="DK526" s="39"/>
      <c r="DL526" s="39"/>
      <c r="DM526" s="39"/>
      <c r="DN526" s="39"/>
      <c r="DO526" s="39"/>
      <c r="DP526" s="39"/>
      <c r="DQ526" s="39"/>
      <c r="DR526" s="39"/>
      <c r="DS526" s="39"/>
      <c r="DT526" s="39"/>
      <c r="DU526" s="39"/>
      <c r="DV526" s="39"/>
      <c r="DW526" s="39"/>
      <c r="DX526" s="39"/>
      <c r="DY526" s="39"/>
      <c r="DZ526" s="14"/>
      <c r="EA526" s="14"/>
      <c r="EB526" s="14"/>
      <c r="EC526" s="14"/>
      <c r="ED526" s="14"/>
      <c r="EE526" s="14"/>
      <c r="EF526" s="14"/>
      <c r="EG526" s="14"/>
      <c r="EH526" s="14"/>
      <c r="EI526" s="14"/>
      <c r="EJ526" s="14"/>
      <c r="EK526" s="14"/>
      <c r="EL526" s="14"/>
      <c r="EM526" s="14"/>
      <c r="EN526" s="14"/>
      <c r="EO526" s="14"/>
      <c r="EP526" s="14"/>
      <c r="EQ526" s="14"/>
      <c r="ER526" s="14"/>
      <c r="ES526" s="14"/>
      <c r="ET526" s="14"/>
      <c r="EU526" s="14"/>
      <c r="EV526" s="14"/>
      <c r="EW526" s="14"/>
      <c r="EX526" s="14"/>
      <c r="EY526" s="14"/>
      <c r="EZ526" s="14"/>
      <c r="FA526" s="14"/>
      <c r="FB526" s="14"/>
      <c r="FC526" s="14"/>
      <c r="FD526" s="14"/>
      <c r="FE526" s="14"/>
      <c r="FF526" s="14"/>
      <c r="FG526" s="14"/>
      <c r="FH526" s="14"/>
      <c r="FI526" s="14"/>
      <c r="FJ526" s="14"/>
      <c r="FK526" s="14"/>
      <c r="FL526" s="14"/>
      <c r="FM526" s="14"/>
      <c r="FN526" s="14"/>
      <c r="FO526" s="14"/>
      <c r="FP526" s="14"/>
      <c r="FQ526" s="14"/>
      <c r="FR526" s="14"/>
      <c r="FS526" s="14"/>
      <c r="FT526" s="14"/>
      <c r="FU526" s="14"/>
      <c r="FV526" s="14"/>
      <c r="FW526" s="14"/>
      <c r="FX526" s="14"/>
      <c r="FY526" s="14"/>
      <c r="FZ526" s="14"/>
      <c r="GA526" s="14"/>
      <c r="GB526" s="14"/>
      <c r="GC526" s="14"/>
      <c r="GD526" s="14"/>
      <c r="GE526" s="14"/>
      <c r="GF526" s="14"/>
      <c r="GG526" s="14"/>
      <c r="GH526" s="14"/>
      <c r="GI526" s="14"/>
      <c r="GJ526" s="14"/>
      <c r="GK526" s="14"/>
      <c r="GL526" s="14"/>
      <c r="GM526" s="14"/>
      <c r="GN526" s="14"/>
      <c r="GO526" s="14"/>
      <c r="GP526" s="14"/>
      <c r="GQ526" s="14"/>
      <c r="GR526" s="14"/>
      <c r="GS526" s="14"/>
      <c r="GT526" s="14"/>
      <c r="GU526" s="14"/>
      <c r="GV526" s="14"/>
      <c r="GW526" s="14"/>
      <c r="GX526" s="14"/>
      <c r="GY526" s="14"/>
      <c r="GZ526" s="14"/>
    </row>
    <row r="527" spans="1:208">
      <c r="A527" s="14"/>
      <c r="B527" s="14"/>
      <c r="C527" s="43" t="s">
        <v>58</v>
      </c>
      <c r="D527" s="14"/>
      <c r="E527" s="39">
        <v>1800</v>
      </c>
      <c r="F527" s="39">
        <v>270000</v>
      </c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  <c r="AA527" s="39"/>
      <c r="AB527" s="39"/>
      <c r="AC527" s="39"/>
      <c r="AD527" s="39"/>
      <c r="AE527" s="39"/>
      <c r="AF527" s="39"/>
      <c r="AG527" s="39"/>
      <c r="AH527" s="39"/>
      <c r="AI527" s="39"/>
      <c r="AJ527" s="39"/>
      <c r="AK527" s="39"/>
      <c r="AL527" s="39"/>
      <c r="AM527" s="39"/>
      <c r="AN527" s="39"/>
      <c r="AO527" s="39"/>
      <c r="AP527" s="39"/>
      <c r="AQ527" s="39"/>
      <c r="AR527" s="39"/>
      <c r="AS527" s="39"/>
      <c r="AT527" s="39"/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J527" s="39"/>
      <c r="BK527" s="39"/>
      <c r="BL527" s="39"/>
      <c r="BM527" s="17">
        <v>0</v>
      </c>
      <c r="BN527" s="17">
        <v>0</v>
      </c>
      <c r="BO527" s="39"/>
      <c r="BP527" s="39"/>
      <c r="BQ527" s="39"/>
      <c r="BR527" s="39"/>
      <c r="BS527" s="39"/>
      <c r="BT527" s="39"/>
      <c r="BU527" s="39"/>
      <c r="BV527" s="39"/>
      <c r="BW527" s="39"/>
      <c r="BX527" s="39"/>
      <c r="BY527" s="39"/>
      <c r="BZ527" s="39"/>
      <c r="CA527" s="39"/>
      <c r="CB527" s="39"/>
      <c r="CC527" s="39"/>
      <c r="CD527" s="39"/>
      <c r="CE527" s="39"/>
      <c r="CF527" s="39"/>
      <c r="CG527" s="39"/>
      <c r="CH527" s="39"/>
      <c r="CI527" s="39"/>
      <c r="CJ527" s="39"/>
      <c r="CK527" s="39"/>
      <c r="CL527" s="39"/>
      <c r="CM527" s="39"/>
      <c r="CN527" s="39"/>
      <c r="CO527" s="39"/>
      <c r="CP527" s="39"/>
      <c r="CQ527" s="39"/>
      <c r="CR527" s="39"/>
      <c r="CS527" s="39"/>
      <c r="CT527" s="39"/>
      <c r="CU527" s="39"/>
      <c r="CV527" s="39"/>
      <c r="CW527" s="39"/>
      <c r="CX527" s="39"/>
      <c r="CY527" s="39"/>
      <c r="CZ527" s="39"/>
      <c r="DA527" s="39"/>
      <c r="DB527" s="39"/>
      <c r="DC527" s="39"/>
      <c r="DD527" s="39"/>
      <c r="DE527" s="39"/>
      <c r="DF527" s="39"/>
      <c r="DG527" s="39"/>
      <c r="DH527" s="39"/>
      <c r="DI527" s="39"/>
      <c r="DJ527" s="39"/>
      <c r="DK527" s="39"/>
      <c r="DL527" s="39"/>
      <c r="DM527" s="39"/>
      <c r="DN527" s="39"/>
      <c r="DO527" s="39"/>
      <c r="DP527" s="39"/>
      <c r="DQ527" s="39"/>
      <c r="DR527" s="39"/>
      <c r="DS527" s="39"/>
      <c r="DT527" s="39"/>
      <c r="DU527" s="39"/>
      <c r="DV527" s="39"/>
      <c r="DW527" s="39"/>
      <c r="DX527" s="39"/>
      <c r="DY527" s="39"/>
      <c r="DZ527" s="14"/>
      <c r="EA527" s="14"/>
      <c r="EB527" s="14"/>
      <c r="EC527" s="14"/>
      <c r="ED527" s="14"/>
      <c r="EE527" s="14"/>
      <c r="EF527" s="14"/>
      <c r="EG527" s="14"/>
      <c r="EH527" s="14"/>
      <c r="EI527" s="14"/>
      <c r="EJ527" s="14"/>
      <c r="EK527" s="14"/>
      <c r="EL527" s="14"/>
      <c r="EM527" s="14"/>
      <c r="EN527" s="14"/>
      <c r="EO527" s="14"/>
      <c r="EP527" s="14"/>
      <c r="EQ527" s="14"/>
      <c r="ER527" s="14"/>
      <c r="ES527" s="14"/>
      <c r="ET527" s="14"/>
      <c r="EU527" s="14"/>
      <c r="EV527" s="14"/>
      <c r="EW527" s="14"/>
      <c r="EX527" s="14"/>
      <c r="EY527" s="14"/>
      <c r="EZ527" s="14"/>
      <c r="FA527" s="14"/>
      <c r="FB527" s="14"/>
      <c r="FC527" s="14"/>
      <c r="FD527" s="14"/>
      <c r="FE527" s="14"/>
      <c r="FF527" s="14"/>
      <c r="FG527" s="14"/>
      <c r="FH527" s="14"/>
      <c r="FI527" s="14"/>
      <c r="FJ527" s="14"/>
      <c r="FK527" s="14"/>
      <c r="FL527" s="14"/>
      <c r="FM527" s="14"/>
      <c r="FN527" s="14"/>
      <c r="FO527" s="14"/>
      <c r="FP527" s="14"/>
      <c r="FQ527" s="14"/>
      <c r="FR527" s="14"/>
      <c r="FS527" s="14"/>
      <c r="FT527" s="14"/>
      <c r="FU527" s="14"/>
      <c r="FV527" s="14"/>
      <c r="FW527" s="14"/>
      <c r="FX527" s="14"/>
      <c r="FY527" s="14"/>
      <c r="FZ527" s="14"/>
      <c r="GA527" s="14"/>
      <c r="GB527" s="14"/>
      <c r="GC527" s="14"/>
      <c r="GD527" s="14"/>
      <c r="GE527" s="14"/>
      <c r="GF527" s="14"/>
      <c r="GG527" s="14"/>
      <c r="GH527" s="14"/>
      <c r="GI527" s="14"/>
      <c r="GJ527" s="14"/>
      <c r="GK527" s="14"/>
      <c r="GL527" s="14"/>
      <c r="GM527" s="14"/>
      <c r="GN527" s="14"/>
      <c r="GO527" s="14"/>
      <c r="GP527" s="14"/>
      <c r="GQ527" s="14"/>
      <c r="GR527" s="14"/>
      <c r="GS527" s="14"/>
      <c r="GT527" s="14"/>
      <c r="GU527" s="14"/>
      <c r="GV527" s="14"/>
      <c r="GW527" s="14"/>
      <c r="GX527" s="14"/>
      <c r="GY527" s="14"/>
      <c r="GZ527" s="14"/>
    </row>
    <row r="528" spans="1:208">
      <c r="A528" s="14"/>
      <c r="B528" s="14"/>
      <c r="C528" s="43" t="s">
        <v>58</v>
      </c>
      <c r="D528" s="14"/>
      <c r="E528" s="39">
        <v>40794</v>
      </c>
      <c r="F528" s="39">
        <v>6100000</v>
      </c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  <c r="AM528" s="39"/>
      <c r="AN528" s="39"/>
      <c r="AO528" s="39"/>
      <c r="AP528" s="39"/>
      <c r="AQ528" s="39"/>
      <c r="AR528" s="39"/>
      <c r="AS528" s="39"/>
      <c r="AT528" s="39"/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J528" s="39"/>
      <c r="BK528" s="39"/>
      <c r="BL528" s="39"/>
      <c r="BM528" s="17">
        <v>0</v>
      </c>
      <c r="BN528" s="17">
        <v>0</v>
      </c>
      <c r="BO528" s="39"/>
      <c r="BP528" s="39"/>
      <c r="BQ528" s="39"/>
      <c r="BR528" s="39"/>
      <c r="BS528" s="39"/>
      <c r="BT528" s="39"/>
      <c r="BU528" s="39"/>
      <c r="BV528" s="39"/>
      <c r="BW528" s="39"/>
      <c r="BX528" s="39"/>
      <c r="BY528" s="39"/>
      <c r="BZ528" s="39"/>
      <c r="CA528" s="39"/>
      <c r="CB528" s="39"/>
      <c r="CC528" s="39"/>
      <c r="CD528" s="39"/>
      <c r="CE528" s="39"/>
      <c r="CF528" s="39"/>
      <c r="CG528" s="39"/>
      <c r="CH528" s="39"/>
      <c r="CI528" s="39"/>
      <c r="CJ528" s="39"/>
      <c r="CK528" s="39"/>
      <c r="CL528" s="39"/>
      <c r="CM528" s="39"/>
      <c r="CN528" s="39"/>
      <c r="CO528" s="39"/>
      <c r="CP528" s="39"/>
      <c r="CQ528" s="39"/>
      <c r="CR528" s="39"/>
      <c r="CS528" s="39"/>
      <c r="CT528" s="39"/>
      <c r="CU528" s="39"/>
      <c r="CV528" s="39"/>
      <c r="CW528" s="39"/>
      <c r="CX528" s="39"/>
      <c r="CY528" s="39"/>
      <c r="CZ528" s="39"/>
      <c r="DA528" s="39"/>
      <c r="DB528" s="39"/>
      <c r="DC528" s="39"/>
      <c r="DD528" s="39"/>
      <c r="DE528" s="39"/>
      <c r="DF528" s="39"/>
      <c r="DG528" s="39"/>
      <c r="DH528" s="39"/>
      <c r="DI528" s="39"/>
      <c r="DJ528" s="39"/>
      <c r="DK528" s="39"/>
      <c r="DL528" s="39"/>
      <c r="DM528" s="39"/>
      <c r="DN528" s="39"/>
      <c r="DO528" s="39"/>
      <c r="DP528" s="39"/>
      <c r="DQ528" s="39"/>
      <c r="DR528" s="39"/>
      <c r="DS528" s="39"/>
      <c r="DT528" s="39"/>
      <c r="DU528" s="39"/>
      <c r="DV528" s="39"/>
      <c r="DW528" s="39"/>
      <c r="DX528" s="39"/>
      <c r="DY528" s="39"/>
      <c r="DZ528" s="14"/>
      <c r="EA528" s="14"/>
      <c r="EB528" s="14"/>
      <c r="EC528" s="14"/>
      <c r="ED528" s="14"/>
      <c r="EE528" s="14"/>
      <c r="EF528" s="14"/>
      <c r="EG528" s="14"/>
      <c r="EH528" s="14"/>
      <c r="EI528" s="14"/>
      <c r="EJ528" s="14"/>
      <c r="EK528" s="14"/>
      <c r="EL528" s="14"/>
      <c r="EM528" s="14"/>
      <c r="EN528" s="14"/>
      <c r="EO528" s="14"/>
      <c r="EP528" s="14"/>
      <c r="EQ528" s="14"/>
      <c r="ER528" s="14"/>
      <c r="ES528" s="14"/>
      <c r="ET528" s="14"/>
      <c r="EU528" s="14"/>
      <c r="EV528" s="14"/>
      <c r="EW528" s="14"/>
      <c r="EX528" s="14"/>
      <c r="EY528" s="14"/>
      <c r="EZ528" s="14"/>
      <c r="FA528" s="14"/>
      <c r="FB528" s="14"/>
      <c r="FC528" s="14"/>
      <c r="FD528" s="14"/>
      <c r="FE528" s="14"/>
      <c r="FF528" s="14"/>
      <c r="FG528" s="14"/>
      <c r="FH528" s="14"/>
      <c r="FI528" s="14"/>
      <c r="FJ528" s="14"/>
      <c r="FK528" s="14"/>
      <c r="FL528" s="14"/>
      <c r="FM528" s="14"/>
      <c r="FN528" s="14"/>
      <c r="FO528" s="14"/>
      <c r="FP528" s="14"/>
      <c r="FQ528" s="14"/>
      <c r="FR528" s="14"/>
      <c r="FS528" s="14"/>
      <c r="FT528" s="14"/>
      <c r="FU528" s="14"/>
      <c r="FV528" s="14"/>
      <c r="FW528" s="14"/>
      <c r="FX528" s="14"/>
      <c r="FY528" s="14"/>
      <c r="FZ528" s="14"/>
      <c r="GA528" s="14"/>
      <c r="GB528" s="14"/>
      <c r="GC528" s="14"/>
      <c r="GD528" s="14"/>
      <c r="GE528" s="14"/>
      <c r="GF528" s="14"/>
      <c r="GG528" s="14"/>
      <c r="GH528" s="14"/>
      <c r="GI528" s="14"/>
      <c r="GJ528" s="14"/>
      <c r="GK528" s="14"/>
      <c r="GL528" s="14"/>
      <c r="GM528" s="14"/>
      <c r="GN528" s="14"/>
      <c r="GO528" s="14"/>
      <c r="GP528" s="14"/>
      <c r="GQ528" s="14"/>
      <c r="GR528" s="14"/>
      <c r="GS528" s="14"/>
      <c r="GT528" s="14"/>
      <c r="GU528" s="14"/>
      <c r="GV528" s="14"/>
      <c r="GW528" s="14"/>
      <c r="GX528" s="14"/>
      <c r="GY528" s="14"/>
      <c r="GZ528" s="14"/>
    </row>
    <row r="529" spans="1:208">
      <c r="A529" s="14"/>
      <c r="B529" s="14"/>
      <c r="C529" s="43" t="s">
        <v>58</v>
      </c>
      <c r="D529" s="14"/>
      <c r="E529" s="39">
        <v>2100</v>
      </c>
      <c r="F529" s="116">
        <f>SUM('[3]2022 NEITI TEMPLATE'!K95:K106)</f>
        <v>4200000</v>
      </c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F529" s="39"/>
      <c r="AG529" s="39"/>
      <c r="AH529" s="39"/>
      <c r="AI529" s="39"/>
      <c r="AJ529" s="39"/>
      <c r="AK529" s="39"/>
      <c r="AL529" s="39"/>
      <c r="AM529" s="39"/>
      <c r="AN529" s="39"/>
      <c r="AO529" s="39"/>
      <c r="AP529" s="39"/>
      <c r="AQ529" s="39"/>
      <c r="AR529" s="39"/>
      <c r="AS529" s="39"/>
      <c r="AT529" s="39"/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J529" s="39"/>
      <c r="BK529" s="39"/>
      <c r="BL529" s="39"/>
      <c r="BM529" s="17">
        <v>0</v>
      </c>
      <c r="BN529" s="17">
        <v>0</v>
      </c>
      <c r="BO529" s="39"/>
      <c r="BP529" s="39"/>
      <c r="BQ529" s="39"/>
      <c r="BR529" s="39"/>
      <c r="BS529" s="39"/>
      <c r="BT529" s="39"/>
      <c r="BU529" s="39"/>
      <c r="BV529" s="39"/>
      <c r="BW529" s="39"/>
      <c r="BX529" s="39"/>
      <c r="BY529" s="39"/>
      <c r="BZ529" s="39"/>
      <c r="CA529" s="39"/>
      <c r="CB529" s="39"/>
      <c r="CC529" s="39"/>
      <c r="CD529" s="39"/>
      <c r="CE529" s="39"/>
      <c r="CF529" s="39"/>
      <c r="CG529" s="39"/>
      <c r="CH529" s="39"/>
      <c r="CI529" s="39"/>
      <c r="CJ529" s="39"/>
      <c r="CK529" s="39"/>
      <c r="CL529" s="39"/>
      <c r="CM529" s="39"/>
      <c r="CN529" s="39"/>
      <c r="CO529" s="39"/>
      <c r="CP529" s="39"/>
      <c r="CQ529" s="39"/>
      <c r="CR529" s="39"/>
      <c r="CS529" s="39"/>
      <c r="CT529" s="39"/>
      <c r="CU529" s="39"/>
      <c r="CV529" s="39"/>
      <c r="CW529" s="39"/>
      <c r="CX529" s="39"/>
      <c r="CY529" s="39"/>
      <c r="CZ529" s="39"/>
      <c r="DA529" s="39"/>
      <c r="DB529" s="39"/>
      <c r="DC529" s="39"/>
      <c r="DD529" s="39"/>
      <c r="DE529" s="39"/>
      <c r="DF529" s="39"/>
      <c r="DG529" s="39"/>
      <c r="DH529" s="39"/>
      <c r="DI529" s="39"/>
      <c r="DJ529" s="39"/>
      <c r="DK529" s="39"/>
      <c r="DL529" s="39"/>
      <c r="DM529" s="39"/>
      <c r="DN529" s="39"/>
      <c r="DO529" s="39"/>
      <c r="DP529" s="39"/>
      <c r="DQ529" s="39"/>
      <c r="DR529" s="39"/>
      <c r="DS529" s="39"/>
      <c r="DT529" s="39"/>
      <c r="DU529" s="39"/>
      <c r="DV529" s="39"/>
      <c r="DW529" s="39"/>
      <c r="DX529" s="39"/>
      <c r="DY529" s="39"/>
      <c r="DZ529" s="14"/>
      <c r="EA529" s="14"/>
      <c r="EB529" s="14"/>
      <c r="EC529" s="14"/>
      <c r="ED529" s="14"/>
      <c r="EE529" s="14"/>
      <c r="EF529" s="14"/>
      <c r="EG529" s="14"/>
      <c r="EH529" s="14"/>
      <c r="EI529" s="14"/>
      <c r="EJ529" s="14"/>
      <c r="EK529" s="14"/>
      <c r="EL529" s="14"/>
      <c r="EM529" s="14"/>
      <c r="EN529" s="14"/>
      <c r="EO529" s="14"/>
      <c r="EP529" s="14"/>
      <c r="EQ529" s="14"/>
      <c r="ER529" s="14"/>
      <c r="ES529" s="14"/>
      <c r="ET529" s="14"/>
      <c r="EU529" s="14"/>
      <c r="EV529" s="14"/>
      <c r="EW529" s="14"/>
      <c r="EX529" s="14"/>
      <c r="EY529" s="14"/>
      <c r="EZ529" s="14"/>
      <c r="FA529" s="14"/>
      <c r="FB529" s="14"/>
      <c r="FC529" s="14"/>
      <c r="FD529" s="14"/>
      <c r="FE529" s="14"/>
      <c r="FF529" s="14"/>
      <c r="FG529" s="14"/>
      <c r="FH529" s="14"/>
      <c r="FI529" s="14"/>
      <c r="FJ529" s="14"/>
      <c r="FK529" s="14"/>
      <c r="FL529" s="14"/>
      <c r="FM529" s="14"/>
      <c r="FN529" s="14"/>
      <c r="FO529" s="14"/>
      <c r="FP529" s="14"/>
      <c r="FQ529" s="14"/>
      <c r="FR529" s="14"/>
      <c r="FS529" s="14"/>
      <c r="FT529" s="14"/>
      <c r="FU529" s="14"/>
      <c r="FV529" s="14"/>
      <c r="FW529" s="14"/>
      <c r="FX529" s="14"/>
      <c r="FY529" s="14"/>
      <c r="FZ529" s="14"/>
      <c r="GA529" s="14"/>
      <c r="GB529" s="14"/>
      <c r="GC529" s="14"/>
      <c r="GD529" s="14"/>
      <c r="GE529" s="14"/>
      <c r="GF529" s="14"/>
      <c r="GG529" s="14"/>
      <c r="GH529" s="14"/>
      <c r="GI529" s="14"/>
      <c r="GJ529" s="14"/>
      <c r="GK529" s="14"/>
      <c r="GL529" s="14"/>
      <c r="GM529" s="14"/>
      <c r="GN529" s="14"/>
      <c r="GO529" s="14"/>
      <c r="GP529" s="14"/>
      <c r="GQ529" s="14"/>
      <c r="GR529" s="14"/>
      <c r="GS529" s="14"/>
      <c r="GT529" s="14"/>
      <c r="GU529" s="14"/>
      <c r="GV529" s="14"/>
      <c r="GW529" s="14"/>
      <c r="GX529" s="14"/>
      <c r="GY529" s="14"/>
      <c r="GZ529" s="14"/>
    </row>
    <row r="530" spans="1:208">
      <c r="A530" s="14"/>
      <c r="B530" s="14"/>
      <c r="C530" s="43" t="s">
        <v>58</v>
      </c>
      <c r="D530" s="14"/>
      <c r="E530" s="39">
        <v>36249.5</v>
      </c>
      <c r="F530" s="39">
        <v>5768240.9900000002</v>
      </c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F530" s="39"/>
      <c r="AG530" s="39"/>
      <c r="AH530" s="39"/>
      <c r="AI530" s="39"/>
      <c r="AJ530" s="39"/>
      <c r="AK530" s="39"/>
      <c r="AL530" s="39"/>
      <c r="AM530" s="39"/>
      <c r="AN530" s="39"/>
      <c r="AO530" s="39"/>
      <c r="AP530" s="39"/>
      <c r="AQ530" s="39"/>
      <c r="AR530" s="39"/>
      <c r="AS530" s="39"/>
      <c r="AT530" s="39"/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J530" s="39"/>
      <c r="BK530" s="39"/>
      <c r="BL530" s="39"/>
      <c r="BM530" s="17">
        <v>0</v>
      </c>
      <c r="BN530" s="17">
        <v>0</v>
      </c>
      <c r="BO530" s="39"/>
      <c r="BP530" s="39"/>
      <c r="BQ530" s="39"/>
      <c r="BR530" s="39"/>
      <c r="BS530" s="39"/>
      <c r="BT530" s="39"/>
      <c r="BU530" s="39"/>
      <c r="BV530" s="39"/>
      <c r="BW530" s="39"/>
      <c r="BX530" s="39"/>
      <c r="BY530" s="39"/>
      <c r="BZ530" s="39"/>
      <c r="CA530" s="39"/>
      <c r="CB530" s="39"/>
      <c r="CC530" s="39"/>
      <c r="CD530" s="39"/>
      <c r="CE530" s="39"/>
      <c r="CF530" s="39"/>
      <c r="CG530" s="39"/>
      <c r="CH530" s="39"/>
      <c r="CI530" s="39"/>
      <c r="CJ530" s="39"/>
      <c r="CK530" s="39"/>
      <c r="CL530" s="39"/>
      <c r="CM530" s="39"/>
      <c r="CN530" s="39"/>
      <c r="CO530" s="39"/>
      <c r="CP530" s="39"/>
      <c r="CQ530" s="39"/>
      <c r="CR530" s="39"/>
      <c r="CS530" s="39"/>
      <c r="CT530" s="39"/>
      <c r="CU530" s="39"/>
      <c r="CV530" s="39"/>
      <c r="CW530" s="39"/>
      <c r="CX530" s="39"/>
      <c r="CY530" s="39"/>
      <c r="CZ530" s="39"/>
      <c r="DA530" s="39"/>
      <c r="DB530" s="39"/>
      <c r="DC530" s="39"/>
      <c r="DD530" s="39"/>
      <c r="DE530" s="39"/>
      <c r="DF530" s="39"/>
      <c r="DG530" s="39"/>
      <c r="DH530" s="39"/>
      <c r="DI530" s="39"/>
      <c r="DJ530" s="39"/>
      <c r="DK530" s="39"/>
      <c r="DL530" s="39"/>
      <c r="DM530" s="39"/>
      <c r="DN530" s="39"/>
      <c r="DO530" s="39"/>
      <c r="DP530" s="39"/>
      <c r="DQ530" s="39"/>
      <c r="DR530" s="39"/>
      <c r="DS530" s="39"/>
      <c r="DT530" s="39"/>
      <c r="DU530" s="39"/>
      <c r="DV530" s="39"/>
      <c r="DW530" s="39"/>
      <c r="DX530" s="39"/>
      <c r="DY530" s="39"/>
      <c r="DZ530" s="14"/>
      <c r="EA530" s="14"/>
      <c r="EB530" s="14"/>
      <c r="EC530" s="14"/>
      <c r="ED530" s="14"/>
      <c r="EE530" s="14"/>
      <c r="EF530" s="14"/>
      <c r="EG530" s="14"/>
      <c r="EH530" s="14"/>
      <c r="EI530" s="14"/>
      <c r="EJ530" s="14"/>
      <c r="EK530" s="14"/>
      <c r="EL530" s="14"/>
      <c r="EM530" s="14"/>
      <c r="EN530" s="14"/>
      <c r="EO530" s="14"/>
      <c r="EP530" s="14"/>
      <c r="EQ530" s="14"/>
      <c r="ER530" s="14"/>
      <c r="ES530" s="14"/>
      <c r="ET530" s="14"/>
      <c r="EU530" s="14"/>
      <c r="EV530" s="14"/>
      <c r="EW530" s="14"/>
      <c r="EX530" s="14"/>
      <c r="EY530" s="14"/>
      <c r="EZ530" s="14"/>
      <c r="FA530" s="14"/>
      <c r="FB530" s="14"/>
      <c r="FC530" s="14"/>
      <c r="FD530" s="14"/>
      <c r="FE530" s="14"/>
      <c r="FF530" s="14"/>
      <c r="FG530" s="14"/>
      <c r="FH530" s="14"/>
      <c r="FI530" s="14"/>
      <c r="FJ530" s="14"/>
      <c r="FK530" s="14"/>
      <c r="FL530" s="14"/>
      <c r="FM530" s="14"/>
      <c r="FN530" s="14"/>
      <c r="FO530" s="14"/>
      <c r="FP530" s="14"/>
      <c r="FQ530" s="14"/>
      <c r="FR530" s="14"/>
      <c r="FS530" s="14"/>
      <c r="FT530" s="14"/>
      <c r="FU530" s="14"/>
      <c r="FV530" s="14"/>
      <c r="FW530" s="14"/>
      <c r="FX530" s="14"/>
      <c r="FY530" s="14"/>
      <c r="FZ530" s="14"/>
      <c r="GA530" s="14"/>
      <c r="GB530" s="14"/>
      <c r="GC530" s="14"/>
      <c r="GD530" s="14"/>
      <c r="GE530" s="14"/>
      <c r="GF530" s="14"/>
      <c r="GG530" s="14"/>
      <c r="GH530" s="14"/>
      <c r="GI530" s="14"/>
      <c r="GJ530" s="14"/>
      <c r="GK530" s="14"/>
      <c r="GL530" s="14"/>
      <c r="GM530" s="14"/>
      <c r="GN530" s="14"/>
      <c r="GO530" s="14"/>
      <c r="GP530" s="14"/>
      <c r="GQ530" s="14"/>
      <c r="GR530" s="14"/>
      <c r="GS530" s="14"/>
      <c r="GT530" s="14"/>
      <c r="GU530" s="14"/>
      <c r="GV530" s="14"/>
      <c r="GW530" s="14"/>
      <c r="GX530" s="14"/>
      <c r="GY530" s="14"/>
      <c r="GZ530" s="14"/>
    </row>
    <row r="531" spans="1:208" s="6" customFormat="1">
      <c r="A531" s="14"/>
      <c r="B531" s="14"/>
      <c r="C531" s="43" t="s">
        <v>58</v>
      </c>
      <c r="D531" s="14"/>
      <c r="E531" s="39"/>
      <c r="F531" s="39"/>
      <c r="G531" s="39"/>
      <c r="H531" s="39"/>
      <c r="I531" s="39"/>
      <c r="J531" s="39"/>
      <c r="K531" s="39">
        <v>62000</v>
      </c>
      <c r="L531" s="39">
        <v>3100000</v>
      </c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  <c r="AA531" s="39"/>
      <c r="AB531" s="39"/>
      <c r="AC531" s="39"/>
      <c r="AD531" s="39"/>
      <c r="AE531" s="39"/>
      <c r="AF531" s="39"/>
      <c r="AG531" s="39"/>
      <c r="AH531" s="39"/>
      <c r="AI531" s="39"/>
      <c r="AJ531" s="39"/>
      <c r="AK531" s="39"/>
      <c r="AL531" s="39"/>
      <c r="AM531" s="39"/>
      <c r="AN531" s="39"/>
      <c r="AO531" s="39"/>
      <c r="AP531" s="39"/>
      <c r="AQ531" s="39"/>
      <c r="AR531" s="39"/>
      <c r="AS531" s="39"/>
      <c r="AT531" s="39"/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BL531" s="39"/>
      <c r="BM531" s="17">
        <v>0</v>
      </c>
      <c r="BN531" s="17">
        <v>0</v>
      </c>
      <c r="BO531" s="39"/>
      <c r="BP531" s="39"/>
      <c r="BQ531" s="39"/>
      <c r="BR531" s="39"/>
      <c r="BS531" s="39"/>
      <c r="BT531" s="39"/>
      <c r="BU531" s="39"/>
      <c r="BV531" s="39"/>
      <c r="BW531" s="39"/>
      <c r="BX531" s="39"/>
      <c r="BY531" s="39"/>
      <c r="BZ531" s="39"/>
      <c r="CA531" s="39"/>
      <c r="CB531" s="39"/>
      <c r="CC531" s="39"/>
      <c r="CD531" s="39"/>
      <c r="CE531" s="39"/>
      <c r="CF531" s="39"/>
      <c r="CG531" s="39"/>
      <c r="CH531" s="39"/>
      <c r="CI531" s="39"/>
      <c r="CJ531" s="39"/>
      <c r="CK531" s="39"/>
      <c r="CL531" s="39"/>
      <c r="CM531" s="39"/>
      <c r="CN531" s="39"/>
      <c r="CO531" s="39"/>
      <c r="CP531" s="39"/>
      <c r="CQ531" s="39"/>
      <c r="CR531" s="39"/>
      <c r="CS531" s="39"/>
      <c r="CT531" s="39"/>
      <c r="CU531" s="39"/>
      <c r="CV531" s="39"/>
      <c r="CW531" s="39"/>
      <c r="CX531" s="39"/>
      <c r="CY531" s="39"/>
      <c r="CZ531" s="39"/>
      <c r="DA531" s="39"/>
      <c r="DB531" s="39"/>
      <c r="DC531" s="39"/>
      <c r="DD531" s="39"/>
      <c r="DE531" s="39"/>
      <c r="DF531" s="39"/>
      <c r="DG531" s="39"/>
      <c r="DH531" s="39"/>
      <c r="DI531" s="39"/>
      <c r="DJ531" s="39"/>
      <c r="DK531" s="39"/>
      <c r="DL531" s="39"/>
      <c r="DM531" s="39"/>
      <c r="DN531" s="39"/>
      <c r="DO531" s="39"/>
      <c r="DP531" s="39"/>
      <c r="DQ531" s="39"/>
      <c r="DR531" s="39"/>
      <c r="DS531" s="39"/>
      <c r="DT531" s="39"/>
      <c r="DU531" s="39"/>
      <c r="DV531" s="39"/>
      <c r="DW531" s="39"/>
      <c r="DX531" s="39"/>
      <c r="DY531" s="39"/>
      <c r="DZ531" s="39"/>
      <c r="EA531" s="39"/>
      <c r="EB531" s="39"/>
      <c r="EC531" s="39"/>
      <c r="ED531" s="39"/>
      <c r="EE531" s="39"/>
      <c r="EF531" s="39"/>
      <c r="EG531" s="39"/>
      <c r="EH531" s="39"/>
      <c r="EI531" s="39"/>
      <c r="EJ531" s="39"/>
      <c r="EK531" s="39"/>
      <c r="EL531" s="39"/>
      <c r="EM531" s="39"/>
      <c r="EN531" s="39"/>
      <c r="EO531" s="39"/>
      <c r="EP531" s="39"/>
      <c r="EQ531" s="39"/>
      <c r="ER531" s="39"/>
      <c r="ES531" s="39"/>
      <c r="ET531" s="39"/>
      <c r="EU531" s="39"/>
      <c r="EV531" s="39"/>
      <c r="EW531" s="39"/>
      <c r="EX531" s="39"/>
      <c r="EY531" s="39"/>
      <c r="EZ531" s="39"/>
      <c r="FA531" s="39"/>
      <c r="FB531" s="39"/>
      <c r="FC531" s="39"/>
      <c r="FD531" s="39"/>
      <c r="FE531" s="39"/>
      <c r="FF531" s="39"/>
      <c r="FG531" s="39"/>
      <c r="FH531" s="39"/>
      <c r="FI531" s="39"/>
      <c r="FJ531" s="39"/>
      <c r="FK531" s="39"/>
      <c r="FL531" s="39"/>
      <c r="FM531" s="39"/>
      <c r="FN531" s="39"/>
      <c r="FO531" s="39"/>
      <c r="FP531" s="39"/>
      <c r="FQ531" s="39"/>
      <c r="FR531" s="39"/>
      <c r="FS531" s="39"/>
      <c r="FT531" s="39"/>
      <c r="FU531" s="39"/>
      <c r="FV531" s="39"/>
      <c r="FW531" s="39"/>
      <c r="FX531" s="39"/>
      <c r="FY531" s="39"/>
      <c r="FZ531" s="39"/>
      <c r="GA531" s="39"/>
      <c r="GB531" s="39"/>
      <c r="GC531" s="39"/>
      <c r="GD531" s="39"/>
      <c r="GE531" s="39"/>
      <c r="GF531" s="39"/>
      <c r="GG531" s="39"/>
      <c r="GH531" s="39"/>
      <c r="GI531" s="39"/>
      <c r="GJ531" s="39"/>
      <c r="GK531" s="39"/>
      <c r="GL531" s="39"/>
      <c r="GM531" s="39"/>
      <c r="GN531" s="39"/>
      <c r="GO531" s="39"/>
      <c r="GP531" s="39"/>
      <c r="GQ531" s="39"/>
      <c r="GR531" s="39"/>
      <c r="GS531" s="39"/>
      <c r="GT531" s="39"/>
      <c r="GU531" s="39"/>
      <c r="GV531" s="39"/>
      <c r="GW531" s="39"/>
      <c r="GX531" s="39"/>
      <c r="GY531" s="39"/>
      <c r="GZ531" s="39"/>
    </row>
    <row r="532" spans="1:208" s="6" customFormat="1">
      <c r="A532" s="14"/>
      <c r="B532" s="14"/>
      <c r="C532" s="43" t="s">
        <v>58</v>
      </c>
      <c r="D532" s="14"/>
      <c r="E532" s="39">
        <v>54071</v>
      </c>
      <c r="F532" s="39">
        <v>7830997.25</v>
      </c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F532" s="39"/>
      <c r="AG532" s="39"/>
      <c r="AH532" s="39"/>
      <c r="AI532" s="39"/>
      <c r="AJ532" s="39"/>
      <c r="AK532" s="39"/>
      <c r="AL532" s="39"/>
      <c r="AM532" s="39"/>
      <c r="AN532" s="39"/>
      <c r="AO532" s="39"/>
      <c r="AP532" s="39"/>
      <c r="AQ532" s="39"/>
      <c r="AR532" s="39"/>
      <c r="AS532" s="39"/>
      <c r="AT532" s="39"/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BL532" s="39"/>
      <c r="BM532" s="17">
        <v>0</v>
      </c>
      <c r="BN532" s="17">
        <v>0</v>
      </c>
      <c r="BO532" s="39"/>
      <c r="BP532" s="39"/>
      <c r="BQ532" s="39"/>
      <c r="BR532" s="39"/>
      <c r="BS532" s="39"/>
      <c r="BT532" s="39"/>
      <c r="BU532" s="39"/>
      <c r="BV532" s="39"/>
      <c r="BW532" s="39"/>
      <c r="BX532" s="39"/>
      <c r="BY532" s="39"/>
      <c r="BZ532" s="39"/>
      <c r="CA532" s="39"/>
      <c r="CB532" s="39"/>
      <c r="CC532" s="39"/>
      <c r="CD532" s="39"/>
      <c r="CE532" s="39"/>
      <c r="CF532" s="39"/>
      <c r="CG532" s="39"/>
      <c r="CH532" s="39"/>
      <c r="CI532" s="39"/>
      <c r="CJ532" s="39"/>
      <c r="CK532" s="39"/>
      <c r="CL532" s="39"/>
      <c r="CM532" s="39"/>
      <c r="CN532" s="39"/>
      <c r="CO532" s="39"/>
      <c r="CP532" s="39"/>
      <c r="CQ532" s="39"/>
      <c r="CR532" s="39"/>
      <c r="CS532" s="39"/>
      <c r="CT532" s="39"/>
      <c r="CU532" s="39"/>
      <c r="CV532" s="39"/>
      <c r="CW532" s="39"/>
      <c r="CX532" s="39"/>
      <c r="CY532" s="39"/>
      <c r="CZ532" s="39"/>
      <c r="DA532" s="39"/>
      <c r="DB532" s="39"/>
      <c r="DC532" s="39"/>
      <c r="DD532" s="39"/>
      <c r="DE532" s="39"/>
      <c r="DF532" s="39"/>
      <c r="DG532" s="39"/>
      <c r="DH532" s="39"/>
      <c r="DI532" s="39"/>
      <c r="DJ532" s="39"/>
      <c r="DK532" s="39"/>
      <c r="DL532" s="39"/>
      <c r="DM532" s="39"/>
      <c r="DN532" s="39"/>
      <c r="DO532" s="39"/>
      <c r="DP532" s="39"/>
      <c r="DQ532" s="39"/>
      <c r="DR532" s="39"/>
      <c r="DS532" s="39"/>
      <c r="DT532" s="39"/>
      <c r="DU532" s="39"/>
      <c r="DV532" s="39"/>
      <c r="DW532" s="39"/>
      <c r="DX532" s="39"/>
      <c r="DY532" s="39"/>
      <c r="DZ532" s="39"/>
      <c r="EA532" s="39"/>
      <c r="EB532" s="39"/>
      <c r="EC532" s="39"/>
      <c r="ED532" s="39"/>
      <c r="EE532" s="39"/>
      <c r="EF532" s="39"/>
      <c r="EG532" s="39"/>
      <c r="EH532" s="39"/>
      <c r="EI532" s="39"/>
      <c r="EJ532" s="39"/>
      <c r="EK532" s="39"/>
      <c r="EL532" s="39"/>
      <c r="EM532" s="39"/>
      <c r="EN532" s="39"/>
      <c r="EO532" s="39"/>
      <c r="EP532" s="39"/>
      <c r="EQ532" s="39"/>
      <c r="ER532" s="39"/>
      <c r="ES532" s="39"/>
      <c r="ET532" s="39"/>
      <c r="EU532" s="39"/>
      <c r="EV532" s="39"/>
      <c r="EW532" s="39"/>
      <c r="EX532" s="39"/>
      <c r="EY532" s="39"/>
      <c r="EZ532" s="39"/>
      <c r="FA532" s="39"/>
      <c r="FB532" s="39"/>
      <c r="FC532" s="39"/>
      <c r="FD532" s="39"/>
      <c r="FE532" s="39"/>
      <c r="FF532" s="39"/>
      <c r="FG532" s="39"/>
      <c r="FH532" s="39"/>
      <c r="FI532" s="39"/>
      <c r="FJ532" s="39"/>
      <c r="FK532" s="39"/>
      <c r="FL532" s="39"/>
      <c r="FM532" s="39"/>
      <c r="FN532" s="39"/>
      <c r="FO532" s="39"/>
      <c r="FP532" s="39"/>
      <c r="FQ532" s="39"/>
      <c r="FR532" s="39"/>
      <c r="FS532" s="39"/>
      <c r="FT532" s="39"/>
      <c r="FU532" s="39"/>
      <c r="FV532" s="39"/>
      <c r="FW532" s="39"/>
      <c r="FX532" s="39"/>
      <c r="FY532" s="39"/>
      <c r="FZ532" s="39"/>
      <c r="GA532" s="39"/>
      <c r="GB532" s="39"/>
      <c r="GC532" s="39"/>
      <c r="GD532" s="39"/>
      <c r="GE532" s="39"/>
      <c r="GF532" s="39"/>
      <c r="GG532" s="39"/>
      <c r="GH532" s="39"/>
      <c r="GI532" s="39"/>
      <c r="GJ532" s="39"/>
      <c r="GK532" s="39"/>
      <c r="GL532" s="39"/>
      <c r="GM532" s="39"/>
      <c r="GN532" s="39"/>
      <c r="GO532" s="39"/>
      <c r="GP532" s="39"/>
      <c r="GQ532" s="39"/>
      <c r="GR532" s="39"/>
      <c r="GS532" s="39"/>
      <c r="GT532" s="39"/>
      <c r="GU532" s="39"/>
      <c r="GV532" s="39"/>
      <c r="GW532" s="39"/>
      <c r="GX532" s="39"/>
      <c r="GY532" s="39"/>
      <c r="GZ532" s="39"/>
    </row>
    <row r="533" spans="1:208" s="6" customFormat="1">
      <c r="A533" s="14"/>
      <c r="B533" s="14"/>
      <c r="C533" s="43" t="s">
        <v>58</v>
      </c>
      <c r="D533" s="14"/>
      <c r="E533" s="39"/>
      <c r="F533" s="39"/>
      <c r="G533" s="39"/>
      <c r="H533" s="39"/>
      <c r="I533" s="39"/>
      <c r="J533" s="39"/>
      <c r="K533" s="39">
        <v>8700</v>
      </c>
      <c r="L533" s="39">
        <v>565000</v>
      </c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F533" s="39"/>
      <c r="AG533" s="39"/>
      <c r="AH533" s="39"/>
      <c r="AI533" s="39"/>
      <c r="AJ533" s="39"/>
      <c r="AK533" s="39"/>
      <c r="AL533" s="39"/>
      <c r="AM533" s="39"/>
      <c r="AN533" s="39"/>
      <c r="AO533" s="39"/>
      <c r="AP533" s="39"/>
      <c r="AQ533" s="39"/>
      <c r="AR533" s="39"/>
      <c r="AS533" s="39"/>
      <c r="AT533" s="39"/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BL533" s="39"/>
      <c r="BM533" s="17">
        <v>0</v>
      </c>
      <c r="BN533" s="17">
        <v>0</v>
      </c>
      <c r="BO533" s="39"/>
      <c r="BP533" s="39"/>
      <c r="BQ533" s="39"/>
      <c r="BR533" s="39"/>
      <c r="BS533" s="39"/>
      <c r="BT533" s="39"/>
      <c r="BU533" s="39"/>
      <c r="BV533" s="39"/>
      <c r="BW533" s="39"/>
      <c r="BX533" s="39"/>
      <c r="BY533" s="39"/>
      <c r="BZ533" s="39"/>
      <c r="CA533" s="39"/>
      <c r="CB533" s="39"/>
      <c r="CC533" s="39"/>
      <c r="CD533" s="39"/>
      <c r="CE533" s="39"/>
      <c r="CF533" s="39"/>
      <c r="CG533" s="39"/>
      <c r="CH533" s="39"/>
      <c r="CI533" s="39"/>
      <c r="CJ533" s="39"/>
      <c r="CK533" s="39"/>
      <c r="CL533" s="39"/>
      <c r="CM533" s="39"/>
      <c r="CN533" s="39"/>
      <c r="CO533" s="39"/>
      <c r="CP533" s="39"/>
      <c r="CQ533" s="39"/>
      <c r="CR533" s="39"/>
      <c r="CS533" s="39"/>
      <c r="CT533" s="39"/>
      <c r="CU533" s="39"/>
      <c r="CV533" s="39"/>
      <c r="CW533" s="39"/>
      <c r="CX533" s="39"/>
      <c r="CY533" s="39"/>
      <c r="CZ533" s="39"/>
      <c r="DA533" s="39"/>
      <c r="DB533" s="39"/>
      <c r="DC533" s="39"/>
      <c r="DD533" s="39"/>
      <c r="DE533" s="39"/>
      <c r="DF533" s="39"/>
      <c r="DG533" s="39"/>
      <c r="DH533" s="39"/>
      <c r="DI533" s="39"/>
      <c r="DJ533" s="39"/>
      <c r="DK533" s="39"/>
      <c r="DL533" s="39"/>
      <c r="DM533" s="39"/>
      <c r="DN533" s="39"/>
      <c r="DO533" s="39"/>
      <c r="DP533" s="39"/>
      <c r="DQ533" s="39"/>
      <c r="DR533" s="39"/>
      <c r="DS533" s="39"/>
      <c r="DT533" s="39"/>
      <c r="DU533" s="39"/>
      <c r="DV533" s="39"/>
      <c r="DW533" s="39"/>
      <c r="DX533" s="39"/>
      <c r="DY533" s="39"/>
      <c r="DZ533" s="39"/>
      <c r="EA533" s="39"/>
      <c r="EB533" s="39"/>
      <c r="EC533" s="39"/>
      <c r="ED533" s="39"/>
      <c r="EE533" s="39"/>
      <c r="EF533" s="39"/>
      <c r="EG533" s="39"/>
      <c r="EH533" s="39"/>
      <c r="EI533" s="39"/>
      <c r="EJ533" s="39"/>
      <c r="EK533" s="39"/>
      <c r="EL533" s="39"/>
      <c r="EM533" s="39"/>
      <c r="EN533" s="39"/>
      <c r="EO533" s="39"/>
      <c r="EP533" s="39"/>
      <c r="EQ533" s="39"/>
      <c r="ER533" s="39"/>
      <c r="ES533" s="39"/>
      <c r="ET533" s="39"/>
      <c r="EU533" s="39"/>
      <c r="EV533" s="39"/>
      <c r="EW533" s="39"/>
      <c r="EX533" s="39"/>
      <c r="EY533" s="39"/>
      <c r="EZ533" s="39"/>
      <c r="FA533" s="39"/>
      <c r="FB533" s="39"/>
      <c r="FC533" s="39"/>
      <c r="FD533" s="39"/>
      <c r="FE533" s="39"/>
      <c r="FF533" s="39"/>
      <c r="FG533" s="39"/>
      <c r="FH533" s="39"/>
      <c r="FI533" s="39"/>
      <c r="FJ533" s="39"/>
      <c r="FK533" s="39"/>
      <c r="FL533" s="39"/>
      <c r="FM533" s="39"/>
      <c r="FN533" s="39"/>
      <c r="FO533" s="39"/>
      <c r="FP533" s="39"/>
      <c r="FQ533" s="39"/>
      <c r="FR533" s="39"/>
      <c r="FS533" s="39"/>
      <c r="FT533" s="39"/>
      <c r="FU533" s="39"/>
      <c r="FV533" s="39"/>
      <c r="FW533" s="39"/>
      <c r="FX533" s="39"/>
      <c r="FY533" s="39"/>
      <c r="FZ533" s="39"/>
      <c r="GA533" s="39"/>
      <c r="GB533" s="39"/>
      <c r="GC533" s="39"/>
      <c r="GD533" s="39"/>
      <c r="GE533" s="39"/>
      <c r="GF533" s="39"/>
      <c r="GG533" s="39"/>
      <c r="GH533" s="39"/>
      <c r="GI533" s="39"/>
      <c r="GJ533" s="39"/>
      <c r="GK533" s="39"/>
      <c r="GL533" s="39"/>
      <c r="GM533" s="39"/>
      <c r="GN533" s="39"/>
      <c r="GO533" s="39"/>
      <c r="GP533" s="39"/>
      <c r="GQ533" s="39"/>
      <c r="GR533" s="39"/>
      <c r="GS533" s="39"/>
      <c r="GT533" s="39"/>
      <c r="GU533" s="39"/>
      <c r="GV533" s="39"/>
      <c r="GW533" s="39"/>
      <c r="GX533" s="39"/>
      <c r="GY533" s="39"/>
      <c r="GZ533" s="39"/>
    </row>
    <row r="534" spans="1:208">
      <c r="A534" s="14"/>
      <c r="B534" s="52" t="s">
        <v>407</v>
      </c>
      <c r="C534" s="43" t="s">
        <v>58</v>
      </c>
      <c r="D534" s="14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F534" s="39"/>
      <c r="AG534" s="39"/>
      <c r="AH534" s="39"/>
      <c r="AI534" s="39"/>
      <c r="AJ534" s="39"/>
      <c r="AK534" s="39"/>
      <c r="AL534" s="39"/>
      <c r="AM534" s="39"/>
      <c r="AN534" s="39"/>
      <c r="AO534" s="39"/>
      <c r="AP534" s="39"/>
      <c r="AQ534" s="39"/>
      <c r="AR534" s="39"/>
      <c r="AS534" s="39"/>
      <c r="AT534" s="39"/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J534" s="39"/>
      <c r="BK534" s="39"/>
      <c r="BL534" s="39"/>
      <c r="BM534" s="17">
        <v>0</v>
      </c>
      <c r="BN534" s="17">
        <v>0</v>
      </c>
      <c r="BO534" s="39"/>
      <c r="BP534" s="39"/>
      <c r="BQ534" s="39"/>
      <c r="BR534" s="39"/>
      <c r="BS534" s="39"/>
      <c r="BT534" s="39"/>
      <c r="BU534" s="39"/>
      <c r="BV534" s="39"/>
      <c r="BW534" s="39"/>
      <c r="BX534" s="39"/>
      <c r="BY534" s="39"/>
      <c r="BZ534" s="39"/>
      <c r="CA534" s="39"/>
      <c r="CB534" s="39"/>
      <c r="CC534" s="39"/>
      <c r="CD534" s="39"/>
      <c r="CE534" s="39"/>
      <c r="CF534" s="39"/>
      <c r="CG534" s="39"/>
      <c r="CH534" s="39"/>
      <c r="CI534" s="39"/>
      <c r="CJ534" s="39"/>
      <c r="CK534" s="39"/>
      <c r="CL534" s="39"/>
      <c r="CM534" s="39"/>
      <c r="CN534" s="39"/>
      <c r="CO534" s="39"/>
      <c r="CP534" s="39"/>
      <c r="CQ534" s="39"/>
      <c r="CR534" s="39"/>
      <c r="CS534" s="39"/>
      <c r="CT534" s="39"/>
      <c r="CU534" s="39"/>
      <c r="CV534" s="39"/>
      <c r="CW534" s="39"/>
      <c r="CX534" s="39"/>
      <c r="CY534" s="39"/>
      <c r="CZ534" s="39"/>
      <c r="DA534" s="39"/>
      <c r="DB534" s="39"/>
      <c r="DC534" s="39"/>
      <c r="DD534" s="39"/>
      <c r="DE534" s="39"/>
      <c r="DF534" s="39"/>
      <c r="DG534" s="39"/>
      <c r="DH534" s="39"/>
      <c r="DI534" s="39"/>
      <c r="DJ534" s="39"/>
      <c r="DK534" s="39"/>
      <c r="DL534" s="39"/>
      <c r="DM534" s="39"/>
      <c r="DN534" s="39"/>
      <c r="DO534" s="39"/>
      <c r="DP534" s="39"/>
      <c r="DQ534" s="39"/>
      <c r="DR534" s="39"/>
      <c r="DS534" s="39"/>
      <c r="DT534" s="39"/>
      <c r="DU534" s="39"/>
      <c r="DV534" s="39"/>
      <c r="DW534" s="39"/>
      <c r="DX534" s="39"/>
      <c r="DY534" s="39"/>
      <c r="DZ534" s="14"/>
      <c r="EA534" s="14"/>
      <c r="EB534" s="14"/>
      <c r="EC534" s="14"/>
      <c r="ED534" s="14"/>
      <c r="EE534" s="14"/>
      <c r="EF534" s="14"/>
      <c r="EG534" s="14"/>
      <c r="EH534" s="14"/>
      <c r="EI534" s="14"/>
      <c r="EJ534" s="14"/>
      <c r="EK534" s="14"/>
      <c r="EL534" s="14"/>
      <c r="EM534" s="14"/>
      <c r="EN534" s="14"/>
      <c r="EO534" s="14"/>
      <c r="EP534" s="14"/>
      <c r="EQ534" s="14"/>
      <c r="ER534" s="14"/>
      <c r="ES534" s="14"/>
      <c r="ET534" s="14"/>
      <c r="EU534" s="14"/>
      <c r="EV534" s="14"/>
      <c r="EW534" s="14"/>
      <c r="EX534" s="14"/>
      <c r="EY534" s="14"/>
      <c r="EZ534" s="14"/>
      <c r="FA534" s="14"/>
      <c r="FB534" s="14"/>
      <c r="FC534" s="14"/>
      <c r="FD534" s="14"/>
      <c r="FE534" s="14"/>
      <c r="FF534" s="14"/>
      <c r="FG534" s="14"/>
      <c r="FH534" s="14"/>
      <c r="FI534" s="14"/>
      <c r="FJ534" s="14"/>
      <c r="FK534" s="14"/>
      <c r="FL534" s="14"/>
      <c r="FM534" s="14"/>
      <c r="FN534" s="14"/>
      <c r="FO534" s="14"/>
      <c r="FP534" s="14"/>
      <c r="FQ534" s="14"/>
      <c r="FR534" s="14"/>
      <c r="FS534" s="14"/>
      <c r="FT534" s="14"/>
      <c r="FU534" s="14"/>
      <c r="FV534" s="14"/>
      <c r="FW534" s="14"/>
      <c r="FX534" s="14"/>
      <c r="FY534" s="14"/>
      <c r="FZ534" s="14"/>
      <c r="GA534" s="14"/>
      <c r="GB534" s="14"/>
      <c r="GC534" s="14"/>
      <c r="GD534" s="14"/>
      <c r="GE534" s="14"/>
      <c r="GF534" s="14"/>
      <c r="GG534" s="14"/>
      <c r="GH534" s="14"/>
      <c r="GI534" s="14"/>
      <c r="GJ534" s="14"/>
      <c r="GK534" s="14"/>
      <c r="GL534" s="14"/>
      <c r="GM534" s="14"/>
      <c r="GN534" s="14"/>
      <c r="GO534" s="14"/>
      <c r="GP534" s="14"/>
      <c r="GQ534" s="14"/>
      <c r="GR534" s="14"/>
      <c r="GS534" s="14"/>
      <c r="GT534" s="14"/>
      <c r="GU534" s="14"/>
      <c r="GV534" s="14"/>
      <c r="GW534" s="14"/>
      <c r="GX534" s="14"/>
      <c r="GY534" s="14"/>
      <c r="GZ534" s="14"/>
    </row>
    <row r="535" spans="1:208" s="48" customFormat="1">
      <c r="B535" s="50" t="s">
        <v>403</v>
      </c>
      <c r="C535" s="51"/>
      <c r="E535" s="72">
        <f t="shared" ref="E535:AJ535" si="82">SUM(E519:E534)</f>
        <v>147481.09899999999</v>
      </c>
      <c r="F535" s="72">
        <f t="shared" si="82"/>
        <v>26684113.240000002</v>
      </c>
      <c r="G535" s="72">
        <f t="shared" si="82"/>
        <v>0</v>
      </c>
      <c r="H535" s="72">
        <f t="shared" si="82"/>
        <v>0</v>
      </c>
      <c r="I535" s="72">
        <f t="shared" si="82"/>
        <v>4200</v>
      </c>
      <c r="J535" s="72">
        <f t="shared" si="82"/>
        <v>180000</v>
      </c>
      <c r="K535" s="72">
        <f t="shared" si="82"/>
        <v>81735</v>
      </c>
      <c r="L535" s="72">
        <f t="shared" si="82"/>
        <v>4216760</v>
      </c>
      <c r="M535" s="72">
        <f t="shared" si="82"/>
        <v>0</v>
      </c>
      <c r="N535" s="72">
        <f t="shared" si="82"/>
        <v>0</v>
      </c>
      <c r="O535" s="72">
        <f t="shared" si="82"/>
        <v>0</v>
      </c>
      <c r="P535" s="72">
        <f t="shared" si="82"/>
        <v>0</v>
      </c>
      <c r="Q535" s="72">
        <f t="shared" si="82"/>
        <v>0</v>
      </c>
      <c r="R535" s="72">
        <f t="shared" si="82"/>
        <v>0</v>
      </c>
      <c r="S535" s="72">
        <f t="shared" si="82"/>
        <v>0</v>
      </c>
      <c r="T535" s="72">
        <f t="shared" si="82"/>
        <v>0</v>
      </c>
      <c r="U535" s="72">
        <f t="shared" si="82"/>
        <v>0</v>
      </c>
      <c r="V535" s="72">
        <f t="shared" si="82"/>
        <v>0</v>
      </c>
      <c r="W535" s="72">
        <f t="shared" si="82"/>
        <v>0</v>
      </c>
      <c r="X535" s="72">
        <f t="shared" si="82"/>
        <v>0</v>
      </c>
      <c r="Y535" s="72">
        <f t="shared" si="82"/>
        <v>0</v>
      </c>
      <c r="Z535" s="72">
        <f t="shared" si="82"/>
        <v>0</v>
      </c>
      <c r="AA535" s="72">
        <f t="shared" si="82"/>
        <v>0</v>
      </c>
      <c r="AB535" s="72">
        <f t="shared" si="82"/>
        <v>0</v>
      </c>
      <c r="AC535" s="72">
        <f t="shared" si="82"/>
        <v>0</v>
      </c>
      <c r="AD535" s="72">
        <f t="shared" si="82"/>
        <v>0</v>
      </c>
      <c r="AE535" s="72">
        <f t="shared" si="82"/>
        <v>0</v>
      </c>
      <c r="AF535" s="72">
        <f t="shared" si="82"/>
        <v>0</v>
      </c>
      <c r="AG535" s="72">
        <f t="shared" si="82"/>
        <v>0</v>
      </c>
      <c r="AH535" s="72">
        <f t="shared" si="82"/>
        <v>0</v>
      </c>
      <c r="AI535" s="72">
        <f t="shared" si="82"/>
        <v>0</v>
      </c>
      <c r="AJ535" s="72">
        <f t="shared" si="82"/>
        <v>0</v>
      </c>
      <c r="AK535" s="72">
        <f t="shared" ref="AK535:BL535" si="83">SUM(AK519:AK534)</f>
        <v>0</v>
      </c>
      <c r="AL535" s="72">
        <f t="shared" si="83"/>
        <v>0</v>
      </c>
      <c r="AM535" s="72">
        <f t="shared" si="83"/>
        <v>0</v>
      </c>
      <c r="AN535" s="72">
        <f t="shared" si="83"/>
        <v>0</v>
      </c>
      <c r="AO535" s="72">
        <f t="shared" si="83"/>
        <v>0</v>
      </c>
      <c r="AP535" s="72">
        <f t="shared" si="83"/>
        <v>0</v>
      </c>
      <c r="AQ535" s="72">
        <f t="shared" si="83"/>
        <v>0</v>
      </c>
      <c r="AR535" s="72">
        <f t="shared" si="83"/>
        <v>0</v>
      </c>
      <c r="AS535" s="72">
        <f t="shared" si="83"/>
        <v>0</v>
      </c>
      <c r="AT535" s="72">
        <f t="shared" si="83"/>
        <v>0</v>
      </c>
      <c r="AU535" s="72">
        <f t="shared" si="83"/>
        <v>0</v>
      </c>
      <c r="AV535" s="72">
        <f t="shared" si="83"/>
        <v>0</v>
      </c>
      <c r="AW535" s="72">
        <f t="shared" si="83"/>
        <v>0</v>
      </c>
      <c r="AX535" s="72">
        <f t="shared" si="83"/>
        <v>0</v>
      </c>
      <c r="AY535" s="72">
        <f t="shared" si="83"/>
        <v>0</v>
      </c>
      <c r="AZ535" s="72">
        <f t="shared" si="83"/>
        <v>0</v>
      </c>
      <c r="BA535" s="72">
        <f t="shared" si="83"/>
        <v>0</v>
      </c>
      <c r="BB535" s="72">
        <f t="shared" si="83"/>
        <v>0</v>
      </c>
      <c r="BC535" s="72">
        <f t="shared" si="83"/>
        <v>0</v>
      </c>
      <c r="BD535" s="72">
        <f t="shared" si="83"/>
        <v>0</v>
      </c>
      <c r="BE535" s="72">
        <f t="shared" si="83"/>
        <v>0</v>
      </c>
      <c r="BF535" s="72">
        <f t="shared" si="83"/>
        <v>0</v>
      </c>
      <c r="BG535" s="72">
        <f t="shared" si="83"/>
        <v>0</v>
      </c>
      <c r="BH535" s="72">
        <f t="shared" si="83"/>
        <v>0</v>
      </c>
      <c r="BI535" s="72">
        <f t="shared" si="83"/>
        <v>0</v>
      </c>
      <c r="BJ535" s="72">
        <f t="shared" si="83"/>
        <v>0</v>
      </c>
      <c r="BK535" s="72">
        <f t="shared" si="83"/>
        <v>0</v>
      </c>
      <c r="BL535" s="72">
        <f t="shared" si="83"/>
        <v>0</v>
      </c>
      <c r="BM535" s="17">
        <v>0</v>
      </c>
      <c r="BN535" s="17">
        <v>0</v>
      </c>
      <c r="BO535" s="72">
        <f>SUM(BO519:BO534)</f>
        <v>0</v>
      </c>
      <c r="BP535" s="72">
        <f t="shared" ref="BP535:CX535" si="84">SUM(BP519:BP534)</f>
        <v>0</v>
      </c>
      <c r="BQ535" s="72">
        <f t="shared" si="84"/>
        <v>0</v>
      </c>
      <c r="BR535" s="72">
        <f t="shared" si="84"/>
        <v>0</v>
      </c>
      <c r="BS535" s="72">
        <f t="shared" si="84"/>
        <v>0</v>
      </c>
      <c r="BT535" s="72">
        <f t="shared" si="84"/>
        <v>0</v>
      </c>
      <c r="BU535" s="72">
        <f t="shared" si="84"/>
        <v>0</v>
      </c>
      <c r="BV535" s="72">
        <f t="shared" si="84"/>
        <v>0</v>
      </c>
      <c r="BW535" s="72">
        <f t="shared" si="84"/>
        <v>2200</v>
      </c>
      <c r="BX535" s="72">
        <f t="shared" si="84"/>
        <v>180000</v>
      </c>
      <c r="BY535" s="72">
        <f t="shared" si="84"/>
        <v>0</v>
      </c>
      <c r="BZ535" s="72">
        <f t="shared" si="84"/>
        <v>0</v>
      </c>
      <c r="CA535" s="72">
        <f t="shared" si="84"/>
        <v>0</v>
      </c>
      <c r="CB535" s="72">
        <f t="shared" si="84"/>
        <v>0</v>
      </c>
      <c r="CC535" s="72">
        <f t="shared" si="84"/>
        <v>0</v>
      </c>
      <c r="CD535" s="72">
        <f t="shared" si="84"/>
        <v>0</v>
      </c>
      <c r="CE535" s="72">
        <f t="shared" si="84"/>
        <v>0</v>
      </c>
      <c r="CF535" s="72">
        <f t="shared" si="84"/>
        <v>0</v>
      </c>
      <c r="CG535" s="72">
        <f t="shared" si="84"/>
        <v>0</v>
      </c>
      <c r="CH535" s="72">
        <f t="shared" si="84"/>
        <v>0</v>
      </c>
      <c r="CI535" s="72">
        <f t="shared" si="84"/>
        <v>0</v>
      </c>
      <c r="CJ535" s="72">
        <f t="shared" si="84"/>
        <v>0</v>
      </c>
      <c r="CK535" s="72">
        <f t="shared" si="84"/>
        <v>0</v>
      </c>
      <c r="CL535" s="72">
        <f t="shared" si="84"/>
        <v>0</v>
      </c>
      <c r="CM535" s="72">
        <f t="shared" si="84"/>
        <v>0</v>
      </c>
      <c r="CN535" s="72">
        <f t="shared" si="84"/>
        <v>0</v>
      </c>
      <c r="CO535" s="72">
        <f t="shared" si="84"/>
        <v>0</v>
      </c>
      <c r="CP535" s="72">
        <f t="shared" si="84"/>
        <v>0</v>
      </c>
      <c r="CQ535" s="72">
        <f t="shared" si="84"/>
        <v>0</v>
      </c>
      <c r="CR535" s="72">
        <f t="shared" si="84"/>
        <v>0</v>
      </c>
      <c r="CS535" s="72">
        <f t="shared" si="84"/>
        <v>0</v>
      </c>
      <c r="CT535" s="72">
        <f t="shared" si="84"/>
        <v>0</v>
      </c>
      <c r="CU535" s="72">
        <f t="shared" si="84"/>
        <v>0</v>
      </c>
      <c r="CV535" s="72">
        <f t="shared" si="84"/>
        <v>0</v>
      </c>
      <c r="CW535" s="72">
        <f t="shared" si="84"/>
        <v>0</v>
      </c>
      <c r="CX535" s="72">
        <f t="shared" si="84"/>
        <v>0</v>
      </c>
      <c r="CY535" s="72"/>
      <c r="CZ535" s="72"/>
      <c r="DA535" s="72"/>
      <c r="DB535" s="72"/>
      <c r="DC535" s="72"/>
      <c r="DD535" s="72"/>
      <c r="DE535" s="72"/>
      <c r="DF535" s="72"/>
      <c r="DG535" s="72"/>
      <c r="DH535" s="72"/>
      <c r="DI535" s="72"/>
      <c r="DJ535" s="72"/>
      <c r="DK535" s="72"/>
      <c r="DL535" s="72"/>
      <c r="DM535" s="72"/>
      <c r="DN535" s="72"/>
      <c r="DO535" s="72"/>
      <c r="DP535" s="72"/>
      <c r="DQ535" s="72"/>
      <c r="DR535" s="72"/>
      <c r="DS535" s="72"/>
      <c r="DT535" s="72"/>
      <c r="DU535" s="72"/>
      <c r="DV535" s="72"/>
      <c r="DW535" s="72"/>
      <c r="DX535" s="72"/>
      <c r="DY535" s="72"/>
    </row>
    <row r="536" spans="1:208">
      <c r="A536" s="14"/>
      <c r="B536" s="14"/>
      <c r="C536" s="43" t="s">
        <v>333</v>
      </c>
      <c r="D536" s="14"/>
      <c r="E536" s="39">
        <v>2266.66</v>
      </c>
      <c r="F536" s="39">
        <v>170000</v>
      </c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F536" s="39"/>
      <c r="AG536" s="39"/>
      <c r="AH536" s="39"/>
      <c r="AI536" s="39"/>
      <c r="AJ536" s="39"/>
      <c r="AK536" s="39"/>
      <c r="AL536" s="39"/>
      <c r="AM536" s="39"/>
      <c r="AN536" s="39"/>
      <c r="AO536" s="39"/>
      <c r="AP536" s="39"/>
      <c r="AQ536" s="39"/>
      <c r="AR536" s="39"/>
      <c r="AS536" s="39"/>
      <c r="AT536" s="39"/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J536" s="39"/>
      <c r="BK536" s="39"/>
      <c r="BL536" s="39"/>
      <c r="BM536" s="17">
        <v>0</v>
      </c>
      <c r="BN536" s="17">
        <v>0</v>
      </c>
      <c r="BO536" s="39"/>
      <c r="BP536" s="39"/>
      <c r="BQ536" s="39"/>
      <c r="BR536" s="39"/>
      <c r="BS536" s="39"/>
      <c r="BT536" s="39"/>
      <c r="BU536" s="39"/>
      <c r="BV536" s="39"/>
      <c r="BW536" s="39"/>
      <c r="BX536" s="39"/>
      <c r="BY536" s="39"/>
      <c r="BZ536" s="39"/>
      <c r="CA536" s="39"/>
      <c r="CB536" s="39"/>
      <c r="CC536" s="39"/>
      <c r="CD536" s="39"/>
      <c r="CE536" s="39"/>
      <c r="CF536" s="39"/>
      <c r="CG536" s="39"/>
      <c r="CH536" s="39"/>
      <c r="CI536" s="39"/>
      <c r="CJ536" s="39"/>
      <c r="CK536" s="39"/>
      <c r="CL536" s="39"/>
      <c r="CM536" s="39"/>
      <c r="CN536" s="39"/>
      <c r="CO536" s="39"/>
      <c r="CP536" s="39"/>
      <c r="CQ536" s="39"/>
      <c r="CR536" s="39"/>
      <c r="CS536" s="39"/>
      <c r="CT536" s="39"/>
      <c r="CU536" s="39"/>
      <c r="CV536" s="39"/>
      <c r="CW536" s="39"/>
      <c r="CX536" s="39"/>
      <c r="CY536" s="39"/>
      <c r="CZ536" s="39"/>
      <c r="DA536" s="39"/>
      <c r="DB536" s="39"/>
      <c r="DC536" s="39"/>
      <c r="DD536" s="39"/>
      <c r="DE536" s="39"/>
      <c r="DF536" s="39"/>
      <c r="DG536" s="39"/>
      <c r="DH536" s="39"/>
      <c r="DI536" s="39"/>
      <c r="DJ536" s="39"/>
      <c r="DK536" s="39"/>
      <c r="DL536" s="39"/>
      <c r="DM536" s="39"/>
      <c r="DN536" s="39"/>
      <c r="DO536" s="39"/>
      <c r="DP536" s="39"/>
      <c r="DQ536" s="39"/>
      <c r="DR536" s="39"/>
      <c r="DS536" s="39"/>
      <c r="DT536" s="39"/>
      <c r="DU536" s="39"/>
      <c r="DV536" s="39"/>
      <c r="DW536" s="39"/>
      <c r="DX536" s="39"/>
      <c r="DY536" s="39"/>
      <c r="DZ536" s="14"/>
      <c r="EA536" s="14"/>
      <c r="EB536" s="14"/>
      <c r="EC536" s="14"/>
      <c r="ED536" s="14"/>
      <c r="EE536" s="14"/>
      <c r="EF536" s="14"/>
      <c r="EG536" s="14"/>
      <c r="EH536" s="14"/>
      <c r="EI536" s="14"/>
      <c r="EJ536" s="14"/>
      <c r="EK536" s="14"/>
      <c r="EL536" s="14"/>
      <c r="EM536" s="14"/>
      <c r="EN536" s="14"/>
      <c r="EO536" s="14"/>
      <c r="EP536" s="14"/>
      <c r="EQ536" s="14"/>
      <c r="ER536" s="14"/>
      <c r="ES536" s="14"/>
      <c r="ET536" s="14"/>
      <c r="EU536" s="14"/>
      <c r="EV536" s="14"/>
      <c r="EW536" s="14"/>
      <c r="EX536" s="14"/>
      <c r="EY536" s="14"/>
      <c r="EZ536" s="14"/>
      <c r="FA536" s="14"/>
      <c r="FB536" s="14"/>
      <c r="FC536" s="14"/>
      <c r="FD536" s="14"/>
      <c r="FE536" s="14"/>
      <c r="FF536" s="14"/>
      <c r="FG536" s="14"/>
      <c r="FH536" s="14"/>
      <c r="FI536" s="14"/>
      <c r="FJ536" s="14"/>
      <c r="FK536" s="14"/>
      <c r="FL536" s="14"/>
      <c r="FM536" s="14"/>
      <c r="FN536" s="14"/>
      <c r="FO536" s="14"/>
      <c r="FP536" s="14"/>
      <c r="FQ536" s="14"/>
      <c r="FR536" s="14"/>
      <c r="FS536" s="14"/>
      <c r="FT536" s="14"/>
      <c r="FU536" s="14"/>
      <c r="FV536" s="14"/>
      <c r="FW536" s="14"/>
      <c r="FX536" s="14"/>
      <c r="FY536" s="14"/>
      <c r="FZ536" s="14"/>
      <c r="GA536" s="14"/>
      <c r="GB536" s="14"/>
      <c r="GC536" s="14"/>
      <c r="GD536" s="14"/>
      <c r="GE536" s="14"/>
      <c r="GF536" s="14"/>
      <c r="GG536" s="14"/>
      <c r="GH536" s="14"/>
      <c r="GI536" s="14"/>
      <c r="GJ536" s="14"/>
      <c r="GK536" s="14"/>
      <c r="GL536" s="14"/>
      <c r="GM536" s="14"/>
      <c r="GN536" s="14"/>
      <c r="GO536" s="14"/>
      <c r="GP536" s="14"/>
      <c r="GQ536" s="14"/>
      <c r="GR536" s="14"/>
      <c r="GS536" s="14"/>
      <c r="GT536" s="14"/>
      <c r="GU536" s="14"/>
      <c r="GV536" s="14"/>
      <c r="GW536" s="14"/>
      <c r="GX536" s="14"/>
      <c r="GY536" s="14"/>
      <c r="GZ536" s="14"/>
    </row>
    <row r="537" spans="1:208">
      <c r="A537" s="14"/>
      <c r="B537" s="14"/>
      <c r="C537" s="43" t="s">
        <v>333</v>
      </c>
      <c r="D537" s="14"/>
      <c r="E537" s="39"/>
      <c r="F537" s="39"/>
      <c r="G537" s="39"/>
      <c r="H537" s="39"/>
      <c r="I537" s="39"/>
      <c r="J537" s="39"/>
      <c r="K537" s="39">
        <v>2450</v>
      </c>
      <c r="L537" s="39">
        <v>110000</v>
      </c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F537" s="39"/>
      <c r="AG537" s="39"/>
      <c r="AH537" s="39"/>
      <c r="AI537" s="39"/>
      <c r="AJ537" s="39"/>
      <c r="AK537" s="39"/>
      <c r="AL537" s="39"/>
      <c r="AM537" s="39"/>
      <c r="AN537" s="39"/>
      <c r="AO537" s="39"/>
      <c r="AP537" s="39"/>
      <c r="AQ537" s="39"/>
      <c r="AR537" s="39"/>
      <c r="AS537" s="39"/>
      <c r="AT537" s="39"/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J537" s="39"/>
      <c r="BK537" s="39"/>
      <c r="BL537" s="39"/>
      <c r="BM537" s="17">
        <v>0</v>
      </c>
      <c r="BN537" s="17">
        <v>0</v>
      </c>
      <c r="BO537" s="39"/>
      <c r="BP537" s="39"/>
      <c r="BQ537" s="39"/>
      <c r="BR537" s="39"/>
      <c r="BS537" s="39"/>
      <c r="BT537" s="39"/>
      <c r="BU537" s="39"/>
      <c r="BV537" s="39"/>
      <c r="BW537" s="39"/>
      <c r="BX537" s="39"/>
      <c r="BY537" s="39"/>
      <c r="BZ537" s="39"/>
      <c r="CA537" s="39"/>
      <c r="CB537" s="39"/>
      <c r="CC537" s="39"/>
      <c r="CD537" s="39"/>
      <c r="CE537" s="39"/>
      <c r="CF537" s="39"/>
      <c r="CG537" s="39"/>
      <c r="CH537" s="39"/>
      <c r="CI537" s="39"/>
      <c r="CJ537" s="39"/>
      <c r="CK537" s="39"/>
      <c r="CL537" s="39"/>
      <c r="CM537" s="39"/>
      <c r="CN537" s="39"/>
      <c r="CO537" s="39"/>
      <c r="CP537" s="39"/>
      <c r="CQ537" s="39"/>
      <c r="CR537" s="39"/>
      <c r="CS537" s="39"/>
      <c r="CT537" s="39"/>
      <c r="CU537" s="39"/>
      <c r="CV537" s="39"/>
      <c r="CW537" s="39"/>
      <c r="CX537" s="39"/>
      <c r="CY537" s="39"/>
      <c r="CZ537" s="39"/>
      <c r="DA537" s="39"/>
      <c r="DB537" s="39"/>
      <c r="DC537" s="39"/>
      <c r="DD537" s="39"/>
      <c r="DE537" s="39"/>
      <c r="DF537" s="39"/>
      <c r="DG537" s="39"/>
      <c r="DH537" s="39"/>
      <c r="DI537" s="39"/>
      <c r="DJ537" s="39"/>
      <c r="DK537" s="39"/>
      <c r="DL537" s="39"/>
      <c r="DM537" s="39"/>
      <c r="DN537" s="39"/>
      <c r="DO537" s="39"/>
      <c r="DP537" s="39"/>
      <c r="DQ537" s="39"/>
      <c r="DR537" s="39"/>
      <c r="DS537" s="39"/>
      <c r="DT537" s="39"/>
      <c r="DU537" s="39"/>
      <c r="DV537" s="39"/>
      <c r="DW537" s="39"/>
      <c r="DX537" s="39"/>
      <c r="DY537" s="39"/>
      <c r="DZ537" s="14"/>
      <c r="EA537" s="14"/>
      <c r="EB537" s="14"/>
      <c r="EC537" s="14"/>
      <c r="ED537" s="14"/>
      <c r="EE537" s="14"/>
      <c r="EF537" s="14"/>
      <c r="EG537" s="14"/>
      <c r="EH537" s="14"/>
      <c r="EI537" s="14"/>
      <c r="EJ537" s="14"/>
      <c r="EK537" s="14"/>
      <c r="EL537" s="14"/>
      <c r="EM537" s="14"/>
      <c r="EN537" s="14"/>
      <c r="EO537" s="14"/>
      <c r="EP537" s="14"/>
      <c r="EQ537" s="14"/>
      <c r="ER537" s="14"/>
      <c r="ES537" s="14"/>
      <c r="ET537" s="14"/>
      <c r="EU537" s="14"/>
      <c r="EV537" s="14"/>
      <c r="EW537" s="14"/>
      <c r="EX537" s="14"/>
      <c r="EY537" s="14"/>
      <c r="EZ537" s="14"/>
      <c r="FA537" s="14"/>
      <c r="FB537" s="14"/>
      <c r="FC537" s="14"/>
      <c r="FD537" s="14"/>
      <c r="FE537" s="14"/>
      <c r="FF537" s="14"/>
      <c r="FG537" s="14"/>
      <c r="FH537" s="14"/>
      <c r="FI537" s="14"/>
      <c r="FJ537" s="14"/>
      <c r="FK537" s="14"/>
      <c r="FL537" s="14"/>
      <c r="FM537" s="14"/>
      <c r="FN537" s="14"/>
      <c r="FO537" s="14"/>
      <c r="FP537" s="14"/>
      <c r="FQ537" s="14"/>
      <c r="FR537" s="14"/>
      <c r="FS537" s="14"/>
      <c r="FT537" s="14"/>
      <c r="FU537" s="14"/>
      <c r="FV537" s="14"/>
      <c r="FW537" s="14"/>
      <c r="FX537" s="14"/>
      <c r="FY537" s="14"/>
      <c r="FZ537" s="14"/>
      <c r="GA537" s="14"/>
      <c r="GB537" s="14"/>
      <c r="GC537" s="14"/>
      <c r="GD537" s="14"/>
      <c r="GE537" s="14"/>
      <c r="GF537" s="14"/>
      <c r="GG537" s="14"/>
      <c r="GH537" s="14"/>
      <c r="GI537" s="14"/>
      <c r="GJ537" s="14"/>
      <c r="GK537" s="14"/>
      <c r="GL537" s="14"/>
      <c r="GM537" s="14"/>
      <c r="GN537" s="14"/>
      <c r="GO537" s="14"/>
      <c r="GP537" s="14"/>
      <c r="GQ537" s="14"/>
      <c r="GR537" s="14"/>
      <c r="GS537" s="14"/>
      <c r="GT537" s="14"/>
      <c r="GU537" s="14"/>
      <c r="GV537" s="14"/>
      <c r="GW537" s="14"/>
      <c r="GX537" s="14"/>
      <c r="GY537" s="14"/>
      <c r="GZ537" s="14"/>
    </row>
    <row r="538" spans="1:208">
      <c r="A538" s="14"/>
      <c r="B538" s="14"/>
      <c r="C538" s="43" t="s">
        <v>333</v>
      </c>
      <c r="D538" s="14"/>
      <c r="E538" s="39"/>
      <c r="F538" s="39"/>
      <c r="G538" s="39"/>
      <c r="H538" s="39"/>
      <c r="I538" s="39"/>
      <c r="J538" s="39"/>
      <c r="K538" s="39">
        <v>8350</v>
      </c>
      <c r="L538" s="39">
        <v>400000</v>
      </c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F538" s="39"/>
      <c r="AG538" s="39"/>
      <c r="AH538" s="39"/>
      <c r="AI538" s="39"/>
      <c r="AJ538" s="39"/>
      <c r="AK538" s="39"/>
      <c r="AL538" s="39"/>
      <c r="AM538" s="39"/>
      <c r="AN538" s="39"/>
      <c r="AO538" s="39"/>
      <c r="AP538" s="39"/>
      <c r="AQ538" s="39"/>
      <c r="AR538" s="39"/>
      <c r="AS538" s="39"/>
      <c r="AT538" s="39"/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J538" s="39"/>
      <c r="BK538" s="39"/>
      <c r="BL538" s="39"/>
      <c r="BM538" s="17">
        <v>0</v>
      </c>
      <c r="BN538" s="17">
        <v>0</v>
      </c>
      <c r="BO538" s="39"/>
      <c r="BP538" s="39"/>
      <c r="BQ538" s="39"/>
      <c r="BR538" s="39"/>
      <c r="BS538" s="39"/>
      <c r="BT538" s="39"/>
      <c r="BU538" s="39"/>
      <c r="BV538" s="39"/>
      <c r="BW538" s="39"/>
      <c r="BX538" s="39"/>
      <c r="BY538" s="39"/>
      <c r="BZ538" s="39"/>
      <c r="CA538" s="39"/>
      <c r="CB538" s="39"/>
      <c r="CC538" s="39"/>
      <c r="CD538" s="39"/>
      <c r="CE538" s="39"/>
      <c r="CF538" s="39"/>
      <c r="CG538" s="39"/>
      <c r="CH538" s="39"/>
      <c r="CI538" s="39"/>
      <c r="CJ538" s="39"/>
      <c r="CK538" s="39"/>
      <c r="CL538" s="39"/>
      <c r="CM538" s="39"/>
      <c r="CN538" s="39"/>
      <c r="CO538" s="39"/>
      <c r="CP538" s="39"/>
      <c r="CQ538" s="39"/>
      <c r="CR538" s="39"/>
      <c r="CS538" s="39"/>
      <c r="CT538" s="39"/>
      <c r="CU538" s="39"/>
      <c r="CV538" s="39"/>
      <c r="CW538" s="39"/>
      <c r="CX538" s="39"/>
      <c r="CY538" s="39"/>
      <c r="CZ538" s="39"/>
      <c r="DA538" s="39"/>
      <c r="DB538" s="39"/>
      <c r="DC538" s="39"/>
      <c r="DD538" s="39"/>
      <c r="DE538" s="39"/>
      <c r="DF538" s="39"/>
      <c r="DG538" s="39"/>
      <c r="DH538" s="39"/>
      <c r="DI538" s="39"/>
      <c r="DJ538" s="39"/>
      <c r="DK538" s="39"/>
      <c r="DL538" s="39"/>
      <c r="DM538" s="39"/>
      <c r="DN538" s="39"/>
      <c r="DO538" s="39"/>
      <c r="DP538" s="39"/>
      <c r="DQ538" s="39"/>
      <c r="DR538" s="39"/>
      <c r="DS538" s="39"/>
      <c r="DT538" s="39"/>
      <c r="DU538" s="39"/>
      <c r="DV538" s="39"/>
      <c r="DW538" s="39"/>
      <c r="DX538" s="39"/>
      <c r="DY538" s="39"/>
      <c r="DZ538" s="14"/>
      <c r="EA538" s="14"/>
      <c r="EB538" s="14"/>
      <c r="EC538" s="14"/>
      <c r="ED538" s="14"/>
      <c r="EE538" s="14"/>
      <c r="EF538" s="14"/>
      <c r="EG538" s="14"/>
      <c r="EH538" s="14"/>
      <c r="EI538" s="14"/>
      <c r="EJ538" s="14"/>
      <c r="EK538" s="14"/>
      <c r="EL538" s="14"/>
      <c r="EM538" s="14"/>
      <c r="EN538" s="14"/>
      <c r="EO538" s="14"/>
      <c r="EP538" s="14"/>
      <c r="EQ538" s="14"/>
      <c r="ER538" s="14"/>
      <c r="ES538" s="14"/>
      <c r="ET538" s="14"/>
      <c r="EU538" s="14"/>
      <c r="EV538" s="14"/>
      <c r="EW538" s="14"/>
      <c r="EX538" s="14"/>
      <c r="EY538" s="14"/>
      <c r="EZ538" s="14"/>
      <c r="FA538" s="14"/>
      <c r="FB538" s="14"/>
      <c r="FC538" s="14"/>
      <c r="FD538" s="14"/>
      <c r="FE538" s="14"/>
      <c r="FF538" s="14"/>
      <c r="FG538" s="14"/>
      <c r="FH538" s="14"/>
      <c r="FI538" s="14"/>
      <c r="FJ538" s="14"/>
      <c r="FK538" s="14"/>
      <c r="FL538" s="14"/>
      <c r="FM538" s="14"/>
      <c r="FN538" s="14"/>
      <c r="FO538" s="14"/>
      <c r="FP538" s="14"/>
      <c r="FQ538" s="14"/>
      <c r="FR538" s="14"/>
      <c r="FS538" s="14"/>
      <c r="FT538" s="14"/>
      <c r="FU538" s="14"/>
      <c r="FV538" s="14"/>
      <c r="FW538" s="14"/>
      <c r="FX538" s="14"/>
      <c r="FY538" s="14"/>
      <c r="FZ538" s="14"/>
      <c r="GA538" s="14"/>
      <c r="GB538" s="14"/>
      <c r="GC538" s="14"/>
      <c r="GD538" s="14"/>
      <c r="GE538" s="14"/>
      <c r="GF538" s="14"/>
      <c r="GG538" s="14"/>
      <c r="GH538" s="14"/>
      <c r="GI538" s="14"/>
      <c r="GJ538" s="14"/>
      <c r="GK538" s="14"/>
      <c r="GL538" s="14"/>
      <c r="GM538" s="14"/>
      <c r="GN538" s="14"/>
      <c r="GO538" s="14"/>
      <c r="GP538" s="14"/>
      <c r="GQ538" s="14"/>
      <c r="GR538" s="14"/>
      <c r="GS538" s="14"/>
      <c r="GT538" s="14"/>
      <c r="GU538" s="14"/>
      <c r="GV538" s="14"/>
      <c r="GW538" s="14"/>
      <c r="GX538" s="14"/>
      <c r="GY538" s="14"/>
      <c r="GZ538" s="14"/>
    </row>
    <row r="539" spans="1:208">
      <c r="A539" s="14"/>
      <c r="B539" s="14"/>
      <c r="C539" s="43" t="s">
        <v>333</v>
      </c>
      <c r="D539" s="14"/>
      <c r="E539" s="39">
        <v>5680</v>
      </c>
      <c r="F539" s="44">
        <v>852070</v>
      </c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F539" s="39"/>
      <c r="AG539" s="39"/>
      <c r="AH539" s="39"/>
      <c r="AI539" s="39"/>
      <c r="AJ539" s="39"/>
      <c r="AK539" s="39"/>
      <c r="AL539" s="39"/>
      <c r="AM539" s="39"/>
      <c r="AN539" s="39"/>
      <c r="AO539" s="39"/>
      <c r="AP539" s="39"/>
      <c r="AQ539" s="39"/>
      <c r="AR539" s="39"/>
      <c r="AS539" s="39"/>
      <c r="AT539" s="39"/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J539" s="39"/>
      <c r="BK539" s="39"/>
      <c r="BL539" s="39"/>
      <c r="BM539" s="17">
        <v>0</v>
      </c>
      <c r="BN539" s="17">
        <v>0</v>
      </c>
      <c r="BO539" s="39"/>
      <c r="BP539" s="39"/>
      <c r="BQ539" s="39"/>
      <c r="BR539" s="39"/>
      <c r="BS539" s="39"/>
      <c r="BT539" s="39"/>
      <c r="BU539" s="39"/>
      <c r="BV539" s="39"/>
      <c r="BW539" s="39"/>
      <c r="BX539" s="39"/>
      <c r="BY539" s="39"/>
      <c r="BZ539" s="39"/>
      <c r="CA539" s="39"/>
      <c r="CB539" s="39"/>
      <c r="CC539" s="39"/>
      <c r="CD539" s="39"/>
      <c r="CE539" s="39"/>
      <c r="CF539" s="39"/>
      <c r="CG539" s="39"/>
      <c r="CH539" s="39"/>
      <c r="CI539" s="39"/>
      <c r="CJ539" s="39"/>
      <c r="CK539" s="39"/>
      <c r="CL539" s="39"/>
      <c r="CM539" s="39"/>
      <c r="CN539" s="39"/>
      <c r="CO539" s="39"/>
      <c r="CP539" s="39"/>
      <c r="CQ539" s="39"/>
      <c r="CR539" s="39"/>
      <c r="CS539" s="39"/>
      <c r="CT539" s="39"/>
      <c r="CU539" s="39"/>
      <c r="CV539" s="39"/>
      <c r="CW539" s="39"/>
      <c r="CX539" s="39"/>
      <c r="CY539" s="39"/>
      <c r="CZ539" s="39"/>
      <c r="DA539" s="39"/>
      <c r="DB539" s="39"/>
      <c r="DC539" s="39"/>
      <c r="DD539" s="39"/>
      <c r="DE539" s="39"/>
      <c r="DF539" s="39"/>
      <c r="DG539" s="39"/>
      <c r="DH539" s="39"/>
      <c r="DI539" s="39"/>
      <c r="DJ539" s="39"/>
      <c r="DK539" s="39"/>
      <c r="DL539" s="39"/>
      <c r="DM539" s="39"/>
      <c r="DN539" s="39"/>
      <c r="DO539" s="39"/>
      <c r="DP539" s="39"/>
      <c r="DQ539" s="39"/>
      <c r="DR539" s="39"/>
      <c r="DS539" s="39"/>
      <c r="DT539" s="39"/>
      <c r="DU539" s="39"/>
      <c r="DV539" s="39"/>
      <c r="DW539" s="39"/>
      <c r="DX539" s="39"/>
      <c r="DY539" s="39"/>
      <c r="DZ539" s="14"/>
      <c r="EA539" s="14"/>
      <c r="EB539" s="14"/>
      <c r="EC539" s="14"/>
      <c r="ED539" s="14"/>
      <c r="EE539" s="14"/>
      <c r="EF539" s="14"/>
      <c r="EG539" s="14"/>
      <c r="EH539" s="14"/>
      <c r="EI539" s="14"/>
      <c r="EJ539" s="14"/>
      <c r="EK539" s="14"/>
      <c r="EL539" s="14"/>
      <c r="EM539" s="14"/>
      <c r="EN539" s="14"/>
      <c r="EO539" s="14"/>
      <c r="EP539" s="14"/>
      <c r="EQ539" s="14"/>
      <c r="ER539" s="14"/>
      <c r="ES539" s="14"/>
      <c r="ET539" s="14"/>
      <c r="EU539" s="14"/>
      <c r="EV539" s="14"/>
      <c r="EW539" s="14"/>
      <c r="EX539" s="14"/>
      <c r="EY539" s="14"/>
      <c r="EZ539" s="14"/>
      <c r="FA539" s="14"/>
      <c r="FB539" s="14"/>
      <c r="FC539" s="14"/>
      <c r="FD539" s="14"/>
      <c r="FE539" s="14"/>
      <c r="FF539" s="14"/>
      <c r="FG539" s="14"/>
      <c r="FH539" s="14"/>
      <c r="FI539" s="14"/>
      <c r="FJ539" s="14"/>
      <c r="FK539" s="14"/>
      <c r="FL539" s="14"/>
      <c r="FM539" s="14"/>
      <c r="FN539" s="14"/>
      <c r="FO539" s="14"/>
      <c r="FP539" s="14"/>
      <c r="FQ539" s="14"/>
      <c r="FR539" s="14"/>
      <c r="FS539" s="14"/>
      <c r="FT539" s="14"/>
      <c r="FU539" s="14"/>
      <c r="FV539" s="14"/>
      <c r="FW539" s="14"/>
      <c r="FX539" s="14"/>
      <c r="FY539" s="14"/>
      <c r="FZ539" s="14"/>
      <c r="GA539" s="14"/>
      <c r="GB539" s="14"/>
      <c r="GC539" s="14"/>
      <c r="GD539" s="14"/>
      <c r="GE539" s="14"/>
      <c r="GF539" s="14"/>
      <c r="GG539" s="14"/>
      <c r="GH539" s="14"/>
      <c r="GI539" s="14"/>
      <c r="GJ539" s="14"/>
      <c r="GK539" s="14"/>
      <c r="GL539" s="14"/>
      <c r="GM539" s="14"/>
      <c r="GN539" s="14"/>
      <c r="GO539" s="14"/>
      <c r="GP539" s="14"/>
      <c r="GQ539" s="14"/>
      <c r="GR539" s="14"/>
      <c r="GS539" s="14"/>
      <c r="GT539" s="14"/>
      <c r="GU539" s="14"/>
      <c r="GV539" s="14"/>
      <c r="GW539" s="14"/>
      <c r="GX539" s="14"/>
      <c r="GY539" s="14"/>
      <c r="GZ539" s="14"/>
    </row>
    <row r="540" spans="1:208">
      <c r="A540" s="14"/>
      <c r="B540" s="14"/>
      <c r="C540" s="43" t="s">
        <v>333</v>
      </c>
      <c r="D540" s="14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  <c r="AA540" s="39"/>
      <c r="AB540" s="39"/>
      <c r="AC540" s="39"/>
      <c r="AD540" s="39"/>
      <c r="AE540" s="39"/>
      <c r="AF540" s="39"/>
      <c r="AG540" s="39"/>
      <c r="AH540" s="39"/>
      <c r="AI540" s="39"/>
      <c r="AJ540" s="39"/>
      <c r="AK540" s="39"/>
      <c r="AL540" s="39"/>
      <c r="AM540" s="39"/>
      <c r="AN540" s="39"/>
      <c r="AO540" s="39"/>
      <c r="AP540" s="39"/>
      <c r="AQ540" s="39"/>
      <c r="AR540" s="39"/>
      <c r="AS540" s="39"/>
      <c r="AT540" s="39"/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J540" s="39"/>
      <c r="BK540" s="39"/>
      <c r="BL540" s="39"/>
      <c r="BM540" s="17">
        <v>0</v>
      </c>
      <c r="BN540" s="17">
        <v>0</v>
      </c>
      <c r="BO540" s="39">
        <v>2000</v>
      </c>
      <c r="BP540" s="39">
        <v>400000</v>
      </c>
      <c r="BQ540" s="39"/>
      <c r="BR540" s="39"/>
      <c r="BS540" s="39"/>
      <c r="BT540" s="39"/>
      <c r="BU540" s="39"/>
      <c r="BV540" s="39"/>
      <c r="BW540" s="39"/>
      <c r="BX540" s="39"/>
      <c r="BY540" s="39"/>
      <c r="BZ540" s="39"/>
      <c r="CA540" s="39"/>
      <c r="CB540" s="39"/>
      <c r="CC540" s="39"/>
      <c r="CD540" s="39"/>
      <c r="CE540" s="39"/>
      <c r="CF540" s="39"/>
      <c r="CG540" s="39"/>
      <c r="CH540" s="39"/>
      <c r="CI540" s="39"/>
      <c r="CJ540" s="39"/>
      <c r="CK540" s="39"/>
      <c r="CL540" s="39"/>
      <c r="CM540" s="39"/>
      <c r="CN540" s="39"/>
      <c r="CO540" s="39"/>
      <c r="CP540" s="39"/>
      <c r="CQ540" s="39"/>
      <c r="CR540" s="39"/>
      <c r="CS540" s="39"/>
      <c r="CT540" s="39"/>
      <c r="CU540" s="39"/>
      <c r="CV540" s="39"/>
      <c r="CW540" s="39"/>
      <c r="CX540" s="39"/>
      <c r="CY540" s="39"/>
      <c r="CZ540" s="39"/>
      <c r="DA540" s="39"/>
      <c r="DB540" s="39"/>
      <c r="DC540" s="39"/>
      <c r="DD540" s="39"/>
      <c r="DE540" s="39"/>
      <c r="DF540" s="39"/>
      <c r="DG540" s="39"/>
      <c r="DH540" s="39"/>
      <c r="DI540" s="39"/>
      <c r="DJ540" s="39"/>
      <c r="DK540" s="39"/>
      <c r="DL540" s="39"/>
      <c r="DM540" s="39"/>
      <c r="DN540" s="39"/>
      <c r="DO540" s="39"/>
      <c r="DP540" s="39"/>
      <c r="DQ540" s="39"/>
      <c r="DR540" s="39"/>
      <c r="DS540" s="39"/>
      <c r="DT540" s="39"/>
      <c r="DU540" s="39"/>
      <c r="DV540" s="39"/>
      <c r="DW540" s="39"/>
      <c r="DX540" s="39"/>
      <c r="DY540" s="39"/>
      <c r="DZ540" s="14"/>
      <c r="EA540" s="14"/>
      <c r="EB540" s="14"/>
      <c r="EC540" s="14"/>
      <c r="ED540" s="14"/>
      <c r="EE540" s="14"/>
      <c r="EF540" s="14"/>
      <c r="EG540" s="14"/>
      <c r="EH540" s="14"/>
      <c r="EI540" s="14"/>
      <c r="EJ540" s="14"/>
      <c r="EK540" s="14"/>
      <c r="EL540" s="14"/>
      <c r="EM540" s="14"/>
      <c r="EN540" s="14"/>
      <c r="EO540" s="14"/>
      <c r="EP540" s="14"/>
      <c r="EQ540" s="14"/>
      <c r="ER540" s="14"/>
      <c r="ES540" s="14"/>
      <c r="ET540" s="14"/>
      <c r="EU540" s="14"/>
      <c r="EV540" s="14"/>
      <c r="EW540" s="14"/>
      <c r="EX540" s="14"/>
      <c r="EY540" s="14"/>
      <c r="EZ540" s="14"/>
      <c r="FA540" s="14"/>
      <c r="FB540" s="14"/>
      <c r="FC540" s="14"/>
      <c r="FD540" s="14"/>
      <c r="FE540" s="14"/>
      <c r="FF540" s="14"/>
      <c r="FG540" s="14"/>
      <c r="FH540" s="14"/>
      <c r="FI540" s="14"/>
      <c r="FJ540" s="14"/>
      <c r="FK540" s="14"/>
      <c r="FL540" s="14"/>
      <c r="FM540" s="14"/>
      <c r="FN540" s="14"/>
      <c r="FO540" s="14"/>
      <c r="FP540" s="14"/>
      <c r="FQ540" s="14"/>
      <c r="FR540" s="14"/>
      <c r="FS540" s="14"/>
      <c r="FT540" s="14"/>
      <c r="FU540" s="14"/>
      <c r="FV540" s="14"/>
      <c r="FW540" s="14"/>
      <c r="FX540" s="14"/>
      <c r="FY540" s="14"/>
      <c r="FZ540" s="14"/>
      <c r="GA540" s="14"/>
      <c r="GB540" s="14"/>
      <c r="GC540" s="14"/>
      <c r="GD540" s="14"/>
      <c r="GE540" s="14"/>
      <c r="GF540" s="14"/>
      <c r="GG540" s="14"/>
      <c r="GH540" s="14"/>
      <c r="GI540" s="14"/>
      <c r="GJ540" s="14"/>
      <c r="GK540" s="14"/>
      <c r="GL540" s="14"/>
      <c r="GM540" s="14"/>
      <c r="GN540" s="14"/>
      <c r="GO540" s="14"/>
      <c r="GP540" s="14"/>
      <c r="GQ540" s="14"/>
      <c r="GR540" s="14"/>
      <c r="GS540" s="14"/>
      <c r="GT540" s="14"/>
      <c r="GU540" s="14"/>
      <c r="GV540" s="14"/>
      <c r="GW540" s="14"/>
      <c r="GX540" s="14"/>
      <c r="GY540" s="14"/>
      <c r="GZ540" s="14"/>
    </row>
    <row r="541" spans="1:208">
      <c r="A541" s="14"/>
      <c r="B541" s="14"/>
      <c r="C541" s="43" t="s">
        <v>333</v>
      </c>
      <c r="D541" s="14"/>
      <c r="E541" s="39">
        <v>2810.73</v>
      </c>
      <c r="F541" s="39">
        <v>271610</v>
      </c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F541" s="39"/>
      <c r="AG541" s="39"/>
      <c r="AH541" s="39"/>
      <c r="AI541" s="39"/>
      <c r="AJ541" s="39"/>
      <c r="AK541" s="39"/>
      <c r="AL541" s="39"/>
      <c r="AM541" s="39"/>
      <c r="AN541" s="39"/>
      <c r="AO541" s="39"/>
      <c r="AP541" s="39"/>
      <c r="AQ541" s="39"/>
      <c r="AR541" s="39"/>
      <c r="AS541" s="39"/>
      <c r="AT541" s="39"/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J541" s="39"/>
      <c r="BK541" s="39"/>
      <c r="BL541" s="39"/>
      <c r="BM541" s="17">
        <v>0</v>
      </c>
      <c r="BN541" s="17">
        <v>0</v>
      </c>
      <c r="BO541" s="39"/>
      <c r="BP541" s="39"/>
      <c r="BQ541" s="39"/>
      <c r="BR541" s="39"/>
      <c r="BS541" s="39"/>
      <c r="BT541" s="39"/>
      <c r="BU541" s="39"/>
      <c r="BV541" s="39"/>
      <c r="BW541" s="39"/>
      <c r="BX541" s="39"/>
      <c r="BY541" s="39"/>
      <c r="BZ541" s="39"/>
      <c r="CA541" s="39"/>
      <c r="CB541" s="39"/>
      <c r="CC541" s="39"/>
      <c r="CD541" s="39"/>
      <c r="CE541" s="39"/>
      <c r="CF541" s="39"/>
      <c r="CG541" s="39"/>
      <c r="CH541" s="39"/>
      <c r="CI541" s="39"/>
      <c r="CJ541" s="39"/>
      <c r="CK541" s="39"/>
      <c r="CL541" s="39"/>
      <c r="CM541" s="39"/>
      <c r="CN541" s="39"/>
      <c r="CO541" s="39"/>
      <c r="CP541" s="39"/>
      <c r="CQ541" s="39"/>
      <c r="CR541" s="39"/>
      <c r="CS541" s="39"/>
      <c r="CT541" s="39"/>
      <c r="CU541" s="39"/>
      <c r="CV541" s="39"/>
      <c r="CW541" s="39"/>
      <c r="CX541" s="39"/>
      <c r="CY541" s="39"/>
      <c r="CZ541" s="39"/>
      <c r="DA541" s="39"/>
      <c r="DB541" s="39"/>
      <c r="DC541" s="39"/>
      <c r="DD541" s="39"/>
      <c r="DE541" s="39"/>
      <c r="DF541" s="39"/>
      <c r="DG541" s="39"/>
      <c r="DH541" s="39"/>
      <c r="DI541" s="39"/>
      <c r="DJ541" s="39"/>
      <c r="DK541" s="39"/>
      <c r="DL541" s="39"/>
      <c r="DM541" s="39"/>
      <c r="DN541" s="39"/>
      <c r="DO541" s="39"/>
      <c r="DP541" s="39"/>
      <c r="DQ541" s="39"/>
      <c r="DR541" s="39"/>
      <c r="DS541" s="39"/>
      <c r="DT541" s="39"/>
      <c r="DU541" s="39"/>
      <c r="DV541" s="39"/>
      <c r="DW541" s="39"/>
      <c r="DX541" s="39"/>
      <c r="DY541" s="39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4"/>
      <c r="FI541" s="14"/>
      <c r="FJ541" s="14"/>
      <c r="FK541" s="14"/>
      <c r="FL541" s="14"/>
      <c r="FM541" s="14"/>
      <c r="FN541" s="14"/>
      <c r="FO541" s="14"/>
      <c r="FP541" s="14"/>
      <c r="FQ541" s="14"/>
      <c r="FR541" s="14"/>
      <c r="FS541" s="14"/>
      <c r="FT541" s="14"/>
      <c r="FU541" s="14"/>
      <c r="FV541" s="14"/>
      <c r="FW541" s="14"/>
      <c r="FX541" s="14"/>
      <c r="FY541" s="14"/>
      <c r="FZ541" s="14"/>
      <c r="GA541" s="14"/>
      <c r="GB541" s="14"/>
      <c r="GC541" s="14"/>
      <c r="GD541" s="14"/>
      <c r="GE541" s="14"/>
      <c r="GF541" s="14"/>
      <c r="GG541" s="14"/>
      <c r="GH541" s="14"/>
      <c r="GI541" s="14"/>
      <c r="GJ541" s="14"/>
      <c r="GK541" s="14"/>
      <c r="GL541" s="14"/>
      <c r="GM541" s="14"/>
      <c r="GN541" s="14"/>
      <c r="GO541" s="14"/>
      <c r="GP541" s="14"/>
      <c r="GQ541" s="14"/>
      <c r="GR541" s="14"/>
      <c r="GS541" s="14"/>
      <c r="GT541" s="14"/>
      <c r="GU541" s="14"/>
      <c r="GV541" s="14"/>
      <c r="GW541" s="14"/>
      <c r="GX541" s="14"/>
      <c r="GY541" s="14"/>
      <c r="GZ541" s="14"/>
    </row>
    <row r="542" spans="1:208">
      <c r="A542" s="14"/>
      <c r="B542" s="14"/>
      <c r="C542" s="43" t="s">
        <v>333</v>
      </c>
      <c r="D542" s="14"/>
      <c r="E542" s="39">
        <v>3668</v>
      </c>
      <c r="F542" s="39">
        <v>163400</v>
      </c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F542" s="39"/>
      <c r="AG542" s="39"/>
      <c r="AH542" s="39"/>
      <c r="AI542" s="39"/>
      <c r="AJ542" s="39"/>
      <c r="AK542" s="39"/>
      <c r="AL542" s="39"/>
      <c r="AM542" s="39"/>
      <c r="AN542" s="39"/>
      <c r="AO542" s="39"/>
      <c r="AP542" s="39"/>
      <c r="AQ542" s="39"/>
      <c r="AR542" s="39"/>
      <c r="AS542" s="39"/>
      <c r="AT542" s="39"/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J542" s="39"/>
      <c r="BK542" s="39"/>
      <c r="BL542" s="39"/>
      <c r="BM542" s="17">
        <v>0</v>
      </c>
      <c r="BN542" s="17">
        <v>0</v>
      </c>
      <c r="BO542" s="39"/>
      <c r="BP542" s="39"/>
      <c r="BQ542" s="39"/>
      <c r="BR542" s="39"/>
      <c r="BS542" s="39"/>
      <c r="BT542" s="39"/>
      <c r="BU542" s="39"/>
      <c r="BV542" s="39"/>
      <c r="BW542" s="39"/>
      <c r="BX542" s="39"/>
      <c r="BY542" s="39"/>
      <c r="BZ542" s="39"/>
      <c r="CA542" s="39"/>
      <c r="CB542" s="39"/>
      <c r="CC542" s="39"/>
      <c r="CD542" s="39"/>
      <c r="CE542" s="39"/>
      <c r="CF542" s="39"/>
      <c r="CG542" s="39"/>
      <c r="CH542" s="39"/>
      <c r="CI542" s="39"/>
      <c r="CJ542" s="39"/>
      <c r="CK542" s="39"/>
      <c r="CL542" s="39"/>
      <c r="CM542" s="39"/>
      <c r="CN542" s="39"/>
      <c r="CO542" s="39"/>
      <c r="CP542" s="39"/>
      <c r="CQ542" s="39"/>
      <c r="CR542" s="39"/>
      <c r="CS542" s="39"/>
      <c r="CT542" s="39"/>
      <c r="CU542" s="39"/>
      <c r="CV542" s="39"/>
      <c r="CW542" s="39"/>
      <c r="CX542" s="39"/>
      <c r="CY542" s="39"/>
      <c r="CZ542" s="39"/>
      <c r="DA542" s="39"/>
      <c r="DB542" s="39"/>
      <c r="DC542" s="39"/>
      <c r="DD542" s="39"/>
      <c r="DE542" s="39"/>
      <c r="DF542" s="39"/>
      <c r="DG542" s="39"/>
      <c r="DH542" s="39"/>
      <c r="DI542" s="39"/>
      <c r="DJ542" s="39"/>
      <c r="DK542" s="39"/>
      <c r="DL542" s="39"/>
      <c r="DM542" s="39"/>
      <c r="DN542" s="39"/>
      <c r="DO542" s="39"/>
      <c r="DP542" s="39"/>
      <c r="DQ542" s="39"/>
      <c r="DR542" s="39"/>
      <c r="DS542" s="39"/>
      <c r="DT542" s="39"/>
      <c r="DU542" s="39"/>
      <c r="DV542" s="39"/>
      <c r="DW542" s="39"/>
      <c r="DX542" s="39"/>
      <c r="DY542" s="39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4"/>
      <c r="FI542" s="14"/>
      <c r="FJ542" s="14"/>
      <c r="FK542" s="14"/>
      <c r="FL542" s="14"/>
      <c r="FM542" s="14"/>
      <c r="FN542" s="14"/>
      <c r="FO542" s="14"/>
      <c r="FP542" s="14"/>
      <c r="FQ542" s="14"/>
      <c r="FR542" s="14"/>
      <c r="FS542" s="14"/>
      <c r="FT542" s="14"/>
      <c r="FU542" s="14"/>
      <c r="FV542" s="14"/>
      <c r="FW542" s="14"/>
      <c r="FX542" s="14"/>
      <c r="FY542" s="14"/>
      <c r="FZ542" s="14"/>
      <c r="GA542" s="14"/>
      <c r="GB542" s="14"/>
      <c r="GC542" s="14"/>
      <c r="GD542" s="14"/>
      <c r="GE542" s="14"/>
      <c r="GF542" s="14"/>
      <c r="GG542" s="14"/>
      <c r="GH542" s="14"/>
      <c r="GI542" s="14"/>
      <c r="GJ542" s="14"/>
      <c r="GK542" s="14"/>
      <c r="GL542" s="14"/>
      <c r="GM542" s="14"/>
      <c r="GN542" s="14"/>
      <c r="GO542" s="14"/>
      <c r="GP542" s="14"/>
      <c r="GQ542" s="14"/>
      <c r="GR542" s="14"/>
      <c r="GS542" s="14"/>
      <c r="GT542" s="14"/>
      <c r="GU542" s="14"/>
      <c r="GV542" s="14"/>
      <c r="GW542" s="14"/>
      <c r="GX542" s="14"/>
      <c r="GY542" s="14"/>
      <c r="GZ542" s="14"/>
    </row>
    <row r="543" spans="1:208">
      <c r="A543" s="14"/>
      <c r="B543" s="14"/>
      <c r="C543" s="43" t="s">
        <v>333</v>
      </c>
      <c r="D543" s="14"/>
      <c r="E543" s="39"/>
      <c r="F543" s="39"/>
      <c r="G543" s="39"/>
      <c r="H543" s="39"/>
      <c r="I543" s="39"/>
      <c r="J543" s="39"/>
      <c r="K543" s="39">
        <v>600</v>
      </c>
      <c r="L543" s="39">
        <v>24000</v>
      </c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F543" s="39"/>
      <c r="AG543" s="39"/>
      <c r="AH543" s="39"/>
      <c r="AI543" s="39"/>
      <c r="AJ543" s="39"/>
      <c r="AK543" s="39"/>
      <c r="AL543" s="39"/>
      <c r="AM543" s="39"/>
      <c r="AN543" s="39"/>
      <c r="AO543" s="39"/>
      <c r="AP543" s="39"/>
      <c r="AQ543" s="39"/>
      <c r="AR543" s="39"/>
      <c r="AS543" s="39"/>
      <c r="AT543" s="39"/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J543" s="39"/>
      <c r="BK543" s="39"/>
      <c r="BL543" s="39"/>
      <c r="BM543" s="17">
        <v>0</v>
      </c>
      <c r="BN543" s="17">
        <v>0</v>
      </c>
      <c r="BO543" s="39"/>
      <c r="BP543" s="39"/>
      <c r="BQ543" s="39"/>
      <c r="BR543" s="39"/>
      <c r="BS543" s="39"/>
      <c r="BT543" s="39"/>
      <c r="BU543" s="39"/>
      <c r="BV543" s="39"/>
      <c r="BW543" s="39"/>
      <c r="BX543" s="39"/>
      <c r="BY543" s="39"/>
      <c r="BZ543" s="39"/>
      <c r="CA543" s="39"/>
      <c r="CB543" s="39"/>
      <c r="CC543" s="39"/>
      <c r="CD543" s="39"/>
      <c r="CE543" s="39"/>
      <c r="CF543" s="39"/>
      <c r="CG543" s="39"/>
      <c r="CH543" s="39"/>
      <c r="CI543" s="39"/>
      <c r="CJ543" s="39"/>
      <c r="CK543" s="39"/>
      <c r="CL543" s="39"/>
      <c r="CM543" s="39"/>
      <c r="CN543" s="39"/>
      <c r="CO543" s="39"/>
      <c r="CP543" s="39"/>
      <c r="CQ543" s="39"/>
      <c r="CR543" s="39"/>
      <c r="CS543" s="39"/>
      <c r="CT543" s="39"/>
      <c r="CU543" s="39"/>
      <c r="CV543" s="39"/>
      <c r="CW543" s="39"/>
      <c r="CX543" s="39"/>
      <c r="CY543" s="39"/>
      <c r="CZ543" s="39"/>
      <c r="DA543" s="39"/>
      <c r="DB543" s="39"/>
      <c r="DC543" s="39"/>
      <c r="DD543" s="39"/>
      <c r="DE543" s="39"/>
      <c r="DF543" s="39"/>
      <c r="DG543" s="39"/>
      <c r="DH543" s="39"/>
      <c r="DI543" s="39"/>
      <c r="DJ543" s="39"/>
      <c r="DK543" s="39"/>
      <c r="DL543" s="39"/>
      <c r="DM543" s="39"/>
      <c r="DN543" s="39"/>
      <c r="DO543" s="39"/>
      <c r="DP543" s="39"/>
      <c r="DQ543" s="39"/>
      <c r="DR543" s="39"/>
      <c r="DS543" s="39"/>
      <c r="DT543" s="39"/>
      <c r="DU543" s="39"/>
      <c r="DV543" s="39"/>
      <c r="DW543" s="39"/>
      <c r="DX543" s="39"/>
      <c r="DY543" s="39"/>
      <c r="DZ543" s="14"/>
      <c r="EA543" s="14"/>
      <c r="EB543" s="14"/>
      <c r="EC543" s="14"/>
      <c r="ED543" s="14"/>
      <c r="EE543" s="14"/>
      <c r="EF543" s="14"/>
      <c r="EG543" s="14"/>
      <c r="EH543" s="14"/>
      <c r="EI543" s="14"/>
      <c r="EJ543" s="14"/>
      <c r="EK543" s="14"/>
      <c r="EL543" s="14"/>
      <c r="EM543" s="14"/>
      <c r="EN543" s="14"/>
      <c r="EO543" s="14"/>
      <c r="EP543" s="14"/>
      <c r="EQ543" s="14"/>
      <c r="ER543" s="14"/>
      <c r="ES543" s="14"/>
      <c r="ET543" s="14"/>
      <c r="EU543" s="14"/>
      <c r="EV543" s="14"/>
      <c r="EW543" s="14"/>
      <c r="EX543" s="14"/>
      <c r="EY543" s="14"/>
      <c r="EZ543" s="14"/>
      <c r="FA543" s="14"/>
      <c r="FB543" s="14"/>
      <c r="FC543" s="14"/>
      <c r="FD543" s="14"/>
      <c r="FE543" s="14"/>
      <c r="FF543" s="14"/>
      <c r="FG543" s="14"/>
      <c r="FH543" s="14"/>
      <c r="FI543" s="14"/>
      <c r="FJ543" s="14"/>
      <c r="FK543" s="14"/>
      <c r="FL543" s="14"/>
      <c r="FM543" s="14"/>
      <c r="FN543" s="14"/>
      <c r="FO543" s="14"/>
      <c r="FP543" s="14"/>
      <c r="FQ543" s="14"/>
      <c r="FR543" s="14"/>
      <c r="FS543" s="14"/>
      <c r="FT543" s="14"/>
      <c r="FU543" s="14"/>
      <c r="FV543" s="14"/>
      <c r="FW543" s="14"/>
      <c r="FX543" s="14"/>
      <c r="FY543" s="14"/>
      <c r="FZ543" s="14"/>
      <c r="GA543" s="14"/>
      <c r="GB543" s="14"/>
      <c r="GC543" s="14"/>
      <c r="GD543" s="14"/>
      <c r="GE543" s="14"/>
      <c r="GF543" s="14"/>
      <c r="GG543" s="14"/>
      <c r="GH543" s="14"/>
      <c r="GI543" s="14"/>
      <c r="GJ543" s="14"/>
      <c r="GK543" s="14"/>
      <c r="GL543" s="14"/>
      <c r="GM543" s="14"/>
      <c r="GN543" s="14"/>
      <c r="GO543" s="14"/>
      <c r="GP543" s="14"/>
      <c r="GQ543" s="14"/>
      <c r="GR543" s="14"/>
      <c r="GS543" s="14"/>
      <c r="GT543" s="14"/>
      <c r="GU543" s="14"/>
      <c r="GV543" s="14"/>
      <c r="GW543" s="14"/>
      <c r="GX543" s="14"/>
      <c r="GY543" s="14"/>
      <c r="GZ543" s="14"/>
    </row>
    <row r="544" spans="1:208">
      <c r="A544" s="14"/>
      <c r="B544" s="14"/>
      <c r="C544" s="43" t="s">
        <v>333</v>
      </c>
      <c r="D544" s="14"/>
      <c r="E544" s="39"/>
      <c r="F544" s="39"/>
      <c r="G544" s="39"/>
      <c r="H544" s="39"/>
      <c r="I544" s="39"/>
      <c r="J544" s="39"/>
      <c r="K544" s="39">
        <v>14700</v>
      </c>
      <c r="L544" s="39">
        <v>690000</v>
      </c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  <c r="AF544" s="39"/>
      <c r="AG544" s="39"/>
      <c r="AH544" s="39"/>
      <c r="AI544" s="39"/>
      <c r="AJ544" s="39"/>
      <c r="AK544" s="39"/>
      <c r="AL544" s="39"/>
      <c r="AM544" s="39"/>
      <c r="AN544" s="39"/>
      <c r="AO544" s="39"/>
      <c r="AP544" s="39"/>
      <c r="AQ544" s="39"/>
      <c r="AR544" s="39"/>
      <c r="AS544" s="39"/>
      <c r="AT544" s="39"/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J544" s="39"/>
      <c r="BK544" s="39"/>
      <c r="BL544" s="39"/>
      <c r="BM544" s="17">
        <v>0</v>
      </c>
      <c r="BN544" s="17">
        <v>0</v>
      </c>
      <c r="BO544" s="39"/>
      <c r="BP544" s="39"/>
      <c r="BQ544" s="39"/>
      <c r="BR544" s="39"/>
      <c r="BS544" s="39"/>
      <c r="BT544" s="39"/>
      <c r="BU544" s="39"/>
      <c r="BV544" s="39"/>
      <c r="BW544" s="39"/>
      <c r="BX544" s="39"/>
      <c r="BY544" s="39"/>
      <c r="BZ544" s="39"/>
      <c r="CA544" s="39"/>
      <c r="CB544" s="39"/>
      <c r="CC544" s="39"/>
      <c r="CD544" s="39"/>
      <c r="CE544" s="39"/>
      <c r="CF544" s="39"/>
      <c r="CG544" s="39"/>
      <c r="CH544" s="39"/>
      <c r="CI544" s="39"/>
      <c r="CJ544" s="39"/>
      <c r="CK544" s="39"/>
      <c r="CL544" s="39"/>
      <c r="CM544" s="39"/>
      <c r="CN544" s="39"/>
      <c r="CO544" s="39"/>
      <c r="CP544" s="39"/>
      <c r="CQ544" s="39"/>
      <c r="CR544" s="39"/>
      <c r="CS544" s="39"/>
      <c r="CT544" s="39"/>
      <c r="CU544" s="39"/>
      <c r="CV544" s="39"/>
      <c r="CW544" s="39"/>
      <c r="CX544" s="39"/>
      <c r="CY544" s="39"/>
      <c r="CZ544" s="39"/>
      <c r="DA544" s="39"/>
      <c r="DB544" s="39"/>
      <c r="DC544" s="39"/>
      <c r="DD544" s="39"/>
      <c r="DE544" s="39"/>
      <c r="DF544" s="39"/>
      <c r="DG544" s="39"/>
      <c r="DH544" s="39"/>
      <c r="DI544" s="39"/>
      <c r="DJ544" s="39"/>
      <c r="DK544" s="39"/>
      <c r="DL544" s="39"/>
      <c r="DM544" s="39"/>
      <c r="DN544" s="39"/>
      <c r="DO544" s="39"/>
      <c r="DP544" s="39"/>
      <c r="DQ544" s="39"/>
      <c r="DR544" s="39"/>
      <c r="DS544" s="39"/>
      <c r="DT544" s="39"/>
      <c r="DU544" s="39"/>
      <c r="DV544" s="39"/>
      <c r="DW544" s="39"/>
      <c r="DX544" s="39"/>
      <c r="DY544" s="39"/>
      <c r="DZ544" s="14"/>
      <c r="EA544" s="14"/>
      <c r="EB544" s="14"/>
      <c r="EC544" s="14"/>
      <c r="ED544" s="14"/>
      <c r="EE544" s="14"/>
      <c r="EF544" s="14"/>
      <c r="EG544" s="14"/>
      <c r="EH544" s="14"/>
      <c r="EI544" s="14"/>
      <c r="EJ544" s="14"/>
      <c r="EK544" s="14"/>
      <c r="EL544" s="14"/>
      <c r="EM544" s="14"/>
      <c r="EN544" s="14"/>
      <c r="EO544" s="14"/>
      <c r="EP544" s="14"/>
      <c r="EQ544" s="14"/>
      <c r="ER544" s="14"/>
      <c r="ES544" s="14"/>
      <c r="ET544" s="14"/>
      <c r="EU544" s="14"/>
      <c r="EV544" s="14"/>
      <c r="EW544" s="14"/>
      <c r="EX544" s="14"/>
      <c r="EY544" s="14"/>
      <c r="EZ544" s="14"/>
      <c r="FA544" s="14"/>
      <c r="FB544" s="14"/>
      <c r="FC544" s="14"/>
      <c r="FD544" s="14"/>
      <c r="FE544" s="14"/>
      <c r="FF544" s="14"/>
      <c r="FG544" s="14"/>
      <c r="FH544" s="14"/>
      <c r="FI544" s="14"/>
      <c r="FJ544" s="14"/>
      <c r="FK544" s="14"/>
      <c r="FL544" s="14"/>
      <c r="FM544" s="14"/>
      <c r="FN544" s="14"/>
      <c r="FO544" s="14"/>
      <c r="FP544" s="14"/>
      <c r="FQ544" s="14"/>
      <c r="FR544" s="14"/>
      <c r="FS544" s="14"/>
      <c r="FT544" s="14"/>
      <c r="FU544" s="14"/>
      <c r="FV544" s="14"/>
      <c r="FW544" s="14"/>
      <c r="FX544" s="14"/>
      <c r="FY544" s="14"/>
      <c r="FZ544" s="14"/>
      <c r="GA544" s="14"/>
      <c r="GB544" s="14"/>
      <c r="GC544" s="14"/>
      <c r="GD544" s="14"/>
      <c r="GE544" s="14"/>
      <c r="GF544" s="14"/>
      <c r="GG544" s="14"/>
      <c r="GH544" s="14"/>
      <c r="GI544" s="14"/>
      <c r="GJ544" s="14"/>
      <c r="GK544" s="14"/>
      <c r="GL544" s="14"/>
      <c r="GM544" s="14"/>
      <c r="GN544" s="14"/>
      <c r="GO544" s="14"/>
      <c r="GP544" s="14"/>
      <c r="GQ544" s="14"/>
      <c r="GR544" s="14"/>
      <c r="GS544" s="14"/>
      <c r="GT544" s="14"/>
      <c r="GU544" s="14"/>
      <c r="GV544" s="14"/>
      <c r="GW544" s="14"/>
      <c r="GX544" s="14"/>
      <c r="GY544" s="14"/>
      <c r="GZ544" s="14"/>
    </row>
    <row r="545" spans="1:208">
      <c r="A545" s="14"/>
      <c r="B545" s="14"/>
      <c r="C545" s="43" t="s">
        <v>333</v>
      </c>
      <c r="D545" s="14"/>
      <c r="E545" s="39"/>
      <c r="F545" s="39"/>
      <c r="G545" s="39"/>
      <c r="H545" s="39"/>
      <c r="I545" s="39"/>
      <c r="J545" s="39"/>
      <c r="K545" s="39">
        <v>1125</v>
      </c>
      <c r="L545" s="39">
        <v>45000</v>
      </c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F545" s="39"/>
      <c r="AG545" s="39"/>
      <c r="AH545" s="39"/>
      <c r="AI545" s="39"/>
      <c r="AJ545" s="39"/>
      <c r="AK545" s="39"/>
      <c r="AL545" s="39"/>
      <c r="AM545" s="39"/>
      <c r="AN545" s="39"/>
      <c r="AO545" s="39"/>
      <c r="AP545" s="39"/>
      <c r="AQ545" s="39"/>
      <c r="AR545" s="39"/>
      <c r="AS545" s="39"/>
      <c r="AT545" s="39"/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J545" s="39"/>
      <c r="BK545" s="39"/>
      <c r="BL545" s="39"/>
      <c r="BM545" s="17">
        <v>0</v>
      </c>
      <c r="BN545" s="17">
        <v>0</v>
      </c>
      <c r="BO545" s="39"/>
      <c r="BP545" s="39"/>
      <c r="BQ545" s="39"/>
      <c r="BR545" s="39"/>
      <c r="BS545" s="39"/>
      <c r="BT545" s="39"/>
      <c r="BU545" s="39"/>
      <c r="BV545" s="39"/>
      <c r="BW545" s="39"/>
      <c r="BX545" s="39"/>
      <c r="BY545" s="39"/>
      <c r="BZ545" s="39"/>
      <c r="CA545" s="39"/>
      <c r="CB545" s="39"/>
      <c r="CC545" s="39"/>
      <c r="CD545" s="39"/>
      <c r="CE545" s="39"/>
      <c r="CF545" s="39"/>
      <c r="CG545" s="39"/>
      <c r="CH545" s="39"/>
      <c r="CI545" s="39"/>
      <c r="CJ545" s="39"/>
      <c r="CK545" s="39"/>
      <c r="CL545" s="39"/>
      <c r="CM545" s="39"/>
      <c r="CN545" s="39"/>
      <c r="CO545" s="39"/>
      <c r="CP545" s="39"/>
      <c r="CQ545" s="39"/>
      <c r="CR545" s="39"/>
      <c r="CS545" s="39"/>
      <c r="CT545" s="39"/>
      <c r="CU545" s="39"/>
      <c r="CV545" s="39"/>
      <c r="CW545" s="39"/>
      <c r="CX545" s="39"/>
      <c r="CY545" s="39"/>
      <c r="CZ545" s="39"/>
      <c r="DA545" s="39"/>
      <c r="DB545" s="39"/>
      <c r="DC545" s="39"/>
      <c r="DD545" s="39"/>
      <c r="DE545" s="39"/>
      <c r="DF545" s="39"/>
      <c r="DG545" s="39"/>
      <c r="DH545" s="39"/>
      <c r="DI545" s="39"/>
      <c r="DJ545" s="39"/>
      <c r="DK545" s="39"/>
      <c r="DL545" s="39"/>
      <c r="DM545" s="39"/>
      <c r="DN545" s="39"/>
      <c r="DO545" s="39"/>
      <c r="DP545" s="39"/>
      <c r="DQ545" s="39"/>
      <c r="DR545" s="39"/>
      <c r="DS545" s="39"/>
      <c r="DT545" s="39"/>
      <c r="DU545" s="39"/>
      <c r="DV545" s="39"/>
      <c r="DW545" s="39"/>
      <c r="DX545" s="39"/>
      <c r="DY545" s="39"/>
      <c r="DZ545" s="14"/>
      <c r="EA545" s="14"/>
      <c r="EB545" s="14"/>
      <c r="EC545" s="14"/>
      <c r="ED545" s="14"/>
      <c r="EE545" s="14"/>
      <c r="EF545" s="14"/>
      <c r="EG545" s="14"/>
      <c r="EH545" s="14"/>
      <c r="EI545" s="14"/>
      <c r="EJ545" s="14"/>
      <c r="EK545" s="14"/>
      <c r="EL545" s="14"/>
      <c r="EM545" s="14"/>
      <c r="EN545" s="14"/>
      <c r="EO545" s="14"/>
      <c r="EP545" s="14"/>
      <c r="EQ545" s="14"/>
      <c r="ER545" s="14"/>
      <c r="ES545" s="14"/>
      <c r="ET545" s="14"/>
      <c r="EU545" s="14"/>
      <c r="EV545" s="14"/>
      <c r="EW545" s="14"/>
      <c r="EX545" s="14"/>
      <c r="EY545" s="14"/>
      <c r="EZ545" s="14"/>
      <c r="FA545" s="14"/>
      <c r="FB545" s="14"/>
      <c r="FC545" s="14"/>
      <c r="FD545" s="14"/>
      <c r="FE545" s="14"/>
      <c r="FF545" s="14"/>
      <c r="FG545" s="14"/>
      <c r="FH545" s="14"/>
      <c r="FI545" s="14"/>
      <c r="FJ545" s="14"/>
      <c r="FK545" s="14"/>
      <c r="FL545" s="14"/>
      <c r="FM545" s="14"/>
      <c r="FN545" s="14"/>
      <c r="FO545" s="14"/>
      <c r="FP545" s="14"/>
      <c r="FQ545" s="14"/>
      <c r="FR545" s="14"/>
      <c r="FS545" s="14"/>
      <c r="FT545" s="14"/>
      <c r="FU545" s="14"/>
      <c r="FV545" s="14"/>
      <c r="FW545" s="14"/>
      <c r="FX545" s="14"/>
      <c r="FY545" s="14"/>
      <c r="FZ545" s="14"/>
      <c r="GA545" s="14"/>
      <c r="GB545" s="14"/>
      <c r="GC545" s="14"/>
      <c r="GD545" s="14"/>
      <c r="GE545" s="14"/>
      <c r="GF545" s="14"/>
      <c r="GG545" s="14"/>
      <c r="GH545" s="14"/>
      <c r="GI545" s="14"/>
      <c r="GJ545" s="14"/>
      <c r="GK545" s="14"/>
      <c r="GL545" s="14"/>
      <c r="GM545" s="14"/>
      <c r="GN545" s="14"/>
      <c r="GO545" s="14"/>
      <c r="GP545" s="14"/>
      <c r="GQ545" s="14"/>
      <c r="GR545" s="14"/>
      <c r="GS545" s="14"/>
      <c r="GT545" s="14"/>
      <c r="GU545" s="14"/>
      <c r="GV545" s="14"/>
      <c r="GW545" s="14"/>
      <c r="GX545" s="14"/>
      <c r="GY545" s="14"/>
      <c r="GZ545" s="14"/>
    </row>
    <row r="546" spans="1:208">
      <c r="A546" s="14"/>
      <c r="B546" s="14"/>
      <c r="C546" s="43" t="s">
        <v>333</v>
      </c>
      <c r="D546" s="14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F546" s="39"/>
      <c r="AG546" s="39"/>
      <c r="AH546" s="39"/>
      <c r="AI546" s="39"/>
      <c r="AJ546" s="39"/>
      <c r="AK546" s="39"/>
      <c r="AL546" s="39"/>
      <c r="AM546" s="39"/>
      <c r="AN546" s="39"/>
      <c r="AO546" s="39"/>
      <c r="AP546" s="39"/>
      <c r="AQ546" s="39"/>
      <c r="AR546" s="39"/>
      <c r="AS546" s="39"/>
      <c r="AT546" s="39"/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>
        <v>560</v>
      </c>
      <c r="BF546" s="39">
        <v>84000</v>
      </c>
      <c r="BG546" s="39"/>
      <c r="BH546" s="39"/>
      <c r="BJ546" s="39"/>
      <c r="BK546" s="39"/>
      <c r="BL546" s="39"/>
      <c r="BM546" s="17">
        <v>0</v>
      </c>
      <c r="BN546" s="17">
        <v>0</v>
      </c>
      <c r="BO546" s="39"/>
      <c r="BP546" s="39"/>
      <c r="BQ546" s="39"/>
      <c r="BR546" s="39"/>
      <c r="BS546" s="39"/>
      <c r="BT546" s="39"/>
      <c r="BU546" s="39"/>
      <c r="BV546" s="39"/>
      <c r="BW546" s="39"/>
      <c r="BX546" s="39"/>
      <c r="BY546" s="39"/>
      <c r="BZ546" s="39"/>
      <c r="CA546" s="39"/>
      <c r="CB546" s="39"/>
      <c r="CC546" s="39"/>
      <c r="CD546" s="39"/>
      <c r="CE546" s="39"/>
      <c r="CF546" s="39"/>
      <c r="CG546" s="39"/>
      <c r="CH546" s="39"/>
      <c r="CI546" s="39"/>
      <c r="CJ546" s="39"/>
      <c r="CK546" s="39"/>
      <c r="CL546" s="39"/>
      <c r="CM546" s="39"/>
      <c r="CN546" s="39"/>
      <c r="CO546" s="39"/>
      <c r="CP546" s="39"/>
      <c r="CQ546" s="39"/>
      <c r="CR546" s="39"/>
      <c r="CS546" s="39"/>
      <c r="CT546" s="39"/>
      <c r="CU546" s="39"/>
      <c r="CV546" s="39"/>
      <c r="CW546" s="39"/>
      <c r="CX546" s="39"/>
      <c r="CY546" s="39"/>
      <c r="CZ546" s="39"/>
      <c r="DA546" s="39"/>
      <c r="DB546" s="39"/>
      <c r="DC546" s="39"/>
      <c r="DD546" s="39"/>
      <c r="DE546" s="39"/>
      <c r="DF546" s="39"/>
      <c r="DG546" s="39"/>
      <c r="DH546" s="39"/>
      <c r="DI546" s="39"/>
      <c r="DJ546" s="39"/>
      <c r="DK546" s="39"/>
      <c r="DL546" s="39"/>
      <c r="DM546" s="39"/>
      <c r="DN546" s="39"/>
      <c r="DO546" s="39"/>
      <c r="DP546" s="39"/>
      <c r="DQ546" s="39"/>
      <c r="DR546" s="39"/>
      <c r="DS546" s="39"/>
      <c r="DT546" s="39"/>
      <c r="DU546" s="39"/>
      <c r="DV546" s="39"/>
      <c r="DW546" s="39"/>
      <c r="DX546" s="39"/>
      <c r="DY546" s="39"/>
      <c r="DZ546" s="14"/>
      <c r="EA546" s="14"/>
      <c r="EB546" s="14"/>
      <c r="EC546" s="14"/>
      <c r="ED546" s="14"/>
      <c r="EE546" s="14"/>
      <c r="EF546" s="14"/>
      <c r="EG546" s="14"/>
      <c r="EH546" s="14"/>
      <c r="EI546" s="14"/>
      <c r="EJ546" s="14"/>
      <c r="EK546" s="14"/>
      <c r="EL546" s="14"/>
      <c r="EM546" s="14"/>
      <c r="EN546" s="14"/>
      <c r="EO546" s="14"/>
      <c r="EP546" s="14"/>
      <c r="EQ546" s="14"/>
      <c r="ER546" s="14"/>
      <c r="ES546" s="14"/>
      <c r="ET546" s="14"/>
      <c r="EU546" s="14"/>
      <c r="EV546" s="14"/>
      <c r="EW546" s="14"/>
      <c r="EX546" s="14"/>
      <c r="EY546" s="14"/>
      <c r="EZ546" s="14"/>
      <c r="FA546" s="14"/>
      <c r="FB546" s="14"/>
      <c r="FC546" s="14"/>
      <c r="FD546" s="14"/>
      <c r="FE546" s="14"/>
      <c r="FF546" s="14"/>
      <c r="FG546" s="14"/>
      <c r="FH546" s="14"/>
      <c r="FI546" s="14"/>
      <c r="FJ546" s="14"/>
      <c r="FK546" s="14"/>
      <c r="FL546" s="14"/>
      <c r="FM546" s="14"/>
      <c r="FN546" s="14"/>
      <c r="FO546" s="14"/>
      <c r="FP546" s="14"/>
      <c r="FQ546" s="14"/>
      <c r="FR546" s="14"/>
      <c r="FS546" s="14"/>
      <c r="FT546" s="14"/>
      <c r="FU546" s="14"/>
      <c r="FV546" s="14"/>
      <c r="FW546" s="14"/>
      <c r="FX546" s="14"/>
      <c r="FY546" s="14"/>
      <c r="FZ546" s="14"/>
      <c r="GA546" s="14"/>
      <c r="GB546" s="14"/>
      <c r="GC546" s="14"/>
      <c r="GD546" s="14"/>
      <c r="GE546" s="14"/>
      <c r="GF546" s="14"/>
      <c r="GG546" s="14"/>
      <c r="GH546" s="14"/>
      <c r="GI546" s="14"/>
      <c r="GJ546" s="14"/>
      <c r="GK546" s="14"/>
      <c r="GL546" s="14"/>
      <c r="GM546" s="14"/>
      <c r="GN546" s="14"/>
      <c r="GO546" s="14"/>
      <c r="GP546" s="14"/>
      <c r="GQ546" s="14"/>
      <c r="GR546" s="14"/>
      <c r="GS546" s="14"/>
      <c r="GT546" s="14"/>
      <c r="GU546" s="14"/>
      <c r="GV546" s="14"/>
      <c r="GW546" s="14"/>
      <c r="GX546" s="14"/>
      <c r="GY546" s="14"/>
      <c r="GZ546" s="14"/>
    </row>
    <row r="547" spans="1:208">
      <c r="A547" s="14"/>
      <c r="B547" s="14"/>
      <c r="C547" s="43" t="s">
        <v>333</v>
      </c>
      <c r="D547" s="14"/>
      <c r="E547" s="39">
        <v>10500</v>
      </c>
      <c r="F547" s="39">
        <v>315000</v>
      </c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F547" s="39"/>
      <c r="AG547" s="39"/>
      <c r="AH547" s="39"/>
      <c r="AI547" s="39"/>
      <c r="AJ547" s="39"/>
      <c r="AK547" s="39"/>
      <c r="AL547" s="39"/>
      <c r="AM547" s="39"/>
      <c r="AN547" s="39"/>
      <c r="AO547" s="39"/>
      <c r="AP547" s="39"/>
      <c r="AQ547" s="39"/>
      <c r="AR547" s="39"/>
      <c r="AS547" s="39"/>
      <c r="AT547" s="39"/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J547" s="39"/>
      <c r="BK547" s="39"/>
      <c r="BL547" s="39"/>
      <c r="BM547" s="17">
        <v>0</v>
      </c>
      <c r="BN547" s="17">
        <v>0</v>
      </c>
      <c r="BO547" s="39"/>
      <c r="BP547" s="39"/>
      <c r="BQ547" s="39"/>
      <c r="BR547" s="39"/>
      <c r="BS547" s="39"/>
      <c r="BT547" s="39"/>
      <c r="BU547" s="39"/>
      <c r="BV547" s="39"/>
      <c r="BW547" s="39"/>
      <c r="BX547" s="39"/>
      <c r="BY547" s="39"/>
      <c r="BZ547" s="39"/>
      <c r="CA547" s="39"/>
      <c r="CB547" s="39"/>
      <c r="CC547" s="39"/>
      <c r="CD547" s="39"/>
      <c r="CE547" s="39"/>
      <c r="CF547" s="39"/>
      <c r="CG547" s="39"/>
      <c r="CH547" s="39"/>
      <c r="CI547" s="39"/>
      <c r="CJ547" s="39"/>
      <c r="CK547" s="39"/>
      <c r="CL547" s="39"/>
      <c r="CM547" s="39"/>
      <c r="CN547" s="39"/>
      <c r="CO547" s="39"/>
      <c r="CP547" s="39"/>
      <c r="CQ547" s="39"/>
      <c r="CR547" s="39"/>
      <c r="CS547" s="39"/>
      <c r="CT547" s="39"/>
      <c r="CU547" s="39"/>
      <c r="CV547" s="39"/>
      <c r="CW547" s="39"/>
      <c r="CX547" s="39"/>
      <c r="CY547" s="39"/>
      <c r="CZ547" s="39"/>
      <c r="DA547" s="39"/>
      <c r="DB547" s="39"/>
      <c r="DC547" s="39"/>
      <c r="DD547" s="39"/>
      <c r="DE547" s="39"/>
      <c r="DF547" s="39"/>
      <c r="DG547" s="39"/>
      <c r="DH547" s="39"/>
      <c r="DI547" s="39"/>
      <c r="DJ547" s="39"/>
      <c r="DK547" s="39"/>
      <c r="DL547" s="39"/>
      <c r="DM547" s="39"/>
      <c r="DN547" s="39"/>
      <c r="DO547" s="39"/>
      <c r="DP547" s="39"/>
      <c r="DQ547" s="39"/>
      <c r="DR547" s="39"/>
      <c r="DS547" s="39"/>
      <c r="DT547" s="39"/>
      <c r="DU547" s="39"/>
      <c r="DV547" s="39"/>
      <c r="DW547" s="39"/>
      <c r="DX547" s="39"/>
      <c r="DY547" s="39"/>
      <c r="DZ547" s="14"/>
      <c r="EA547" s="14"/>
      <c r="EB547" s="14"/>
      <c r="EC547" s="14"/>
      <c r="ED547" s="14"/>
      <c r="EE547" s="14"/>
      <c r="EF547" s="14"/>
      <c r="EG547" s="14"/>
      <c r="EH547" s="14"/>
      <c r="EI547" s="14"/>
      <c r="EJ547" s="14"/>
      <c r="EK547" s="14"/>
      <c r="EL547" s="14"/>
      <c r="EM547" s="14"/>
      <c r="EN547" s="14"/>
      <c r="EO547" s="14"/>
      <c r="EP547" s="14"/>
      <c r="EQ547" s="14"/>
      <c r="ER547" s="14"/>
      <c r="ES547" s="14"/>
      <c r="ET547" s="14"/>
      <c r="EU547" s="14"/>
      <c r="EV547" s="14"/>
      <c r="EW547" s="14"/>
      <c r="EX547" s="14"/>
      <c r="EY547" s="14"/>
      <c r="EZ547" s="14"/>
      <c r="FA547" s="14"/>
      <c r="FB547" s="14"/>
      <c r="FC547" s="14"/>
      <c r="FD547" s="14"/>
      <c r="FE547" s="14"/>
      <c r="FF547" s="14"/>
      <c r="FG547" s="14"/>
      <c r="FH547" s="14"/>
      <c r="FI547" s="14"/>
      <c r="FJ547" s="14"/>
      <c r="FK547" s="14"/>
      <c r="FL547" s="14"/>
      <c r="FM547" s="14"/>
      <c r="FN547" s="14"/>
      <c r="FO547" s="14"/>
      <c r="FP547" s="14"/>
      <c r="FQ547" s="14"/>
      <c r="FR547" s="14"/>
      <c r="FS547" s="14"/>
      <c r="FT547" s="14"/>
      <c r="FU547" s="14"/>
      <c r="FV547" s="14"/>
      <c r="FW547" s="14"/>
      <c r="FX547" s="14"/>
      <c r="FY547" s="14"/>
      <c r="FZ547" s="14"/>
      <c r="GA547" s="14"/>
      <c r="GB547" s="14"/>
      <c r="GC547" s="14"/>
      <c r="GD547" s="14"/>
      <c r="GE547" s="14"/>
      <c r="GF547" s="14"/>
      <c r="GG547" s="14"/>
      <c r="GH547" s="14"/>
      <c r="GI547" s="14"/>
      <c r="GJ547" s="14"/>
      <c r="GK547" s="14"/>
      <c r="GL547" s="14"/>
      <c r="GM547" s="14"/>
      <c r="GN547" s="14"/>
      <c r="GO547" s="14"/>
      <c r="GP547" s="14"/>
      <c r="GQ547" s="14"/>
      <c r="GR547" s="14"/>
      <c r="GS547" s="14"/>
      <c r="GT547" s="14"/>
      <c r="GU547" s="14"/>
      <c r="GV547" s="14"/>
      <c r="GW547" s="14"/>
      <c r="GX547" s="14"/>
      <c r="GY547" s="14"/>
      <c r="GZ547" s="14"/>
    </row>
    <row r="548" spans="1:208">
      <c r="A548" s="14"/>
      <c r="B548" s="14"/>
      <c r="C548" s="43" t="s">
        <v>333</v>
      </c>
      <c r="D548" s="14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F548" s="39"/>
      <c r="AG548" s="39"/>
      <c r="AH548" s="39"/>
      <c r="AI548" s="39"/>
      <c r="AJ548" s="39"/>
      <c r="AK548" s="39"/>
      <c r="AL548" s="39"/>
      <c r="AM548" s="39"/>
      <c r="AN548" s="39"/>
      <c r="AO548" s="39"/>
      <c r="AP548" s="39"/>
      <c r="AQ548" s="39"/>
      <c r="AR548" s="39"/>
      <c r="AS548" s="39"/>
      <c r="AT548" s="39"/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>
        <v>92.59</v>
      </c>
      <c r="BJ548" s="39">
        <v>500000</v>
      </c>
      <c r="BK548" s="39"/>
      <c r="BL548" s="39"/>
      <c r="BM548" s="17">
        <v>0</v>
      </c>
      <c r="BN548" s="17">
        <v>0</v>
      </c>
      <c r="BO548" s="39"/>
      <c r="BP548" s="39"/>
      <c r="BQ548" s="39"/>
      <c r="BR548" s="39"/>
      <c r="BS548" s="39"/>
      <c r="BT548" s="39"/>
      <c r="BU548" s="39"/>
      <c r="BV548" s="39"/>
      <c r="BW548" s="39"/>
      <c r="BX548" s="39"/>
      <c r="BY548" s="39"/>
      <c r="BZ548" s="39"/>
      <c r="CA548" s="39"/>
      <c r="CB548" s="39"/>
      <c r="CC548" s="39"/>
      <c r="CD548" s="39"/>
      <c r="CE548" s="39"/>
      <c r="CF548" s="39"/>
      <c r="CG548" s="39"/>
      <c r="CH548" s="39"/>
      <c r="CI548" s="39"/>
      <c r="CJ548" s="39"/>
      <c r="CK548" s="39"/>
      <c r="CL548" s="39"/>
      <c r="CM548" s="39"/>
      <c r="CN548" s="39"/>
      <c r="CO548" s="39"/>
      <c r="CP548" s="39"/>
      <c r="CQ548" s="39"/>
      <c r="CR548" s="39"/>
      <c r="CS548" s="39"/>
      <c r="CT548" s="39"/>
      <c r="CU548" s="39"/>
      <c r="CV548" s="39"/>
      <c r="CW548" s="39"/>
      <c r="CX548" s="39"/>
      <c r="CY548" s="39"/>
      <c r="CZ548" s="39"/>
      <c r="DA548" s="39"/>
      <c r="DB548" s="39"/>
      <c r="DC548" s="39"/>
      <c r="DD548" s="39"/>
      <c r="DE548" s="39"/>
      <c r="DF548" s="39"/>
      <c r="DG548" s="39"/>
      <c r="DH548" s="39"/>
      <c r="DI548" s="39"/>
      <c r="DJ548" s="39"/>
      <c r="DK548" s="39"/>
      <c r="DL548" s="39"/>
      <c r="DM548" s="39"/>
      <c r="DN548" s="39"/>
      <c r="DO548" s="39"/>
      <c r="DP548" s="39"/>
      <c r="DQ548" s="39"/>
      <c r="DR548" s="39"/>
      <c r="DS548" s="39"/>
      <c r="DT548" s="39"/>
      <c r="DU548" s="39"/>
      <c r="DV548" s="39"/>
      <c r="DW548" s="39"/>
      <c r="DX548" s="39"/>
      <c r="DY548" s="39"/>
      <c r="DZ548" s="14"/>
      <c r="EA548" s="14"/>
      <c r="EB548" s="14"/>
      <c r="EC548" s="14"/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4"/>
      <c r="EO548" s="14"/>
      <c r="EP548" s="14"/>
      <c r="EQ548" s="14"/>
      <c r="ER548" s="14"/>
      <c r="ES548" s="14"/>
      <c r="ET548" s="14"/>
      <c r="EU548" s="14"/>
      <c r="EV548" s="14"/>
      <c r="EW548" s="14"/>
      <c r="EX548" s="14"/>
      <c r="EY548" s="14"/>
      <c r="EZ548" s="14"/>
      <c r="FA548" s="14"/>
      <c r="FB548" s="14"/>
      <c r="FC548" s="14"/>
      <c r="FD548" s="14"/>
      <c r="FE548" s="14"/>
      <c r="FF548" s="14"/>
      <c r="FG548" s="14"/>
      <c r="FH548" s="14"/>
      <c r="FI548" s="14"/>
      <c r="FJ548" s="14"/>
      <c r="FK548" s="14"/>
      <c r="FL548" s="14"/>
      <c r="FM548" s="14"/>
      <c r="FN548" s="14"/>
      <c r="FO548" s="14"/>
      <c r="FP548" s="14"/>
      <c r="FQ548" s="14"/>
      <c r="FR548" s="14"/>
      <c r="FS548" s="14"/>
      <c r="FT548" s="14"/>
      <c r="FU548" s="14"/>
      <c r="FV548" s="14"/>
      <c r="FW548" s="14"/>
      <c r="FX548" s="14"/>
      <c r="FY548" s="14"/>
      <c r="FZ548" s="14"/>
      <c r="GA548" s="14"/>
      <c r="GB548" s="14"/>
      <c r="GC548" s="14"/>
      <c r="GD548" s="14"/>
      <c r="GE548" s="14"/>
      <c r="GF548" s="14"/>
      <c r="GG548" s="14"/>
      <c r="GH548" s="14"/>
      <c r="GI548" s="14"/>
      <c r="GJ548" s="14"/>
      <c r="GK548" s="14"/>
      <c r="GL548" s="14"/>
      <c r="GM548" s="14"/>
      <c r="GN548" s="14"/>
      <c r="GO548" s="14"/>
      <c r="GP548" s="14"/>
      <c r="GQ548" s="14"/>
      <c r="GR548" s="14"/>
      <c r="GS548" s="14"/>
      <c r="GT548" s="14"/>
      <c r="GU548" s="14"/>
      <c r="GV548" s="14"/>
      <c r="GW548" s="14"/>
      <c r="GX548" s="14"/>
      <c r="GY548" s="14"/>
      <c r="GZ548" s="14"/>
    </row>
    <row r="549" spans="1:208">
      <c r="A549" s="14"/>
      <c r="B549" s="14"/>
      <c r="C549" s="43" t="s">
        <v>333</v>
      </c>
      <c r="D549" s="14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F549" s="39"/>
      <c r="AG549" s="39"/>
      <c r="AH549" s="39"/>
      <c r="AI549" s="39"/>
      <c r="AJ549" s="39"/>
      <c r="AK549" s="39"/>
      <c r="AL549" s="39"/>
      <c r="AM549" s="39"/>
      <c r="AN549" s="39"/>
      <c r="AO549" s="39"/>
      <c r="AP549" s="39"/>
      <c r="AQ549" s="39"/>
      <c r="AR549" s="39"/>
      <c r="AS549" s="39"/>
      <c r="AT549" s="39"/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>
        <v>55.555999999999997</v>
      </c>
      <c r="BJ549" s="39">
        <v>300000</v>
      </c>
      <c r="BK549" s="39"/>
      <c r="BL549" s="39"/>
      <c r="BM549" s="17">
        <v>0</v>
      </c>
      <c r="BN549" s="17">
        <v>0</v>
      </c>
      <c r="BO549" s="39"/>
      <c r="BP549" s="39"/>
      <c r="BQ549" s="39"/>
      <c r="BR549" s="39"/>
      <c r="BS549" s="39"/>
      <c r="BT549" s="39"/>
      <c r="BU549" s="39"/>
      <c r="BV549" s="39"/>
      <c r="BW549" s="39"/>
      <c r="BX549" s="39"/>
      <c r="BY549" s="39"/>
      <c r="BZ549" s="39"/>
      <c r="CA549" s="39"/>
      <c r="CB549" s="39"/>
      <c r="CC549" s="39"/>
      <c r="CD549" s="39"/>
      <c r="CE549" s="39"/>
      <c r="CF549" s="39"/>
      <c r="CG549" s="39"/>
      <c r="CH549" s="39"/>
      <c r="CI549" s="39"/>
      <c r="CJ549" s="39"/>
      <c r="CK549" s="39"/>
      <c r="CL549" s="39"/>
      <c r="CM549" s="39"/>
      <c r="CN549" s="39"/>
      <c r="CO549" s="39"/>
      <c r="CP549" s="39"/>
      <c r="CQ549" s="39"/>
      <c r="CR549" s="39"/>
      <c r="CS549" s="39"/>
      <c r="CT549" s="39"/>
      <c r="CU549" s="39"/>
      <c r="CV549" s="39"/>
      <c r="CW549" s="39"/>
      <c r="CX549" s="39"/>
      <c r="CY549" s="39"/>
      <c r="CZ549" s="39"/>
      <c r="DA549" s="39"/>
      <c r="DB549" s="39"/>
      <c r="DC549" s="39"/>
      <c r="DD549" s="39"/>
      <c r="DE549" s="39"/>
      <c r="DF549" s="39"/>
      <c r="DG549" s="39"/>
      <c r="DH549" s="39"/>
      <c r="DI549" s="39"/>
      <c r="DJ549" s="39"/>
      <c r="DK549" s="39"/>
      <c r="DL549" s="39"/>
      <c r="DM549" s="39"/>
      <c r="DN549" s="39"/>
      <c r="DO549" s="39"/>
      <c r="DP549" s="39"/>
      <c r="DQ549" s="39"/>
      <c r="DR549" s="39"/>
      <c r="DS549" s="39"/>
      <c r="DT549" s="39"/>
      <c r="DU549" s="39"/>
      <c r="DV549" s="39"/>
      <c r="DW549" s="39"/>
      <c r="DX549" s="39"/>
      <c r="DY549" s="39"/>
      <c r="DZ549" s="14"/>
      <c r="EA549" s="14"/>
      <c r="EB549" s="14"/>
      <c r="EC549" s="14"/>
      <c r="ED549" s="14"/>
      <c r="EE549" s="14"/>
      <c r="EF549" s="14"/>
      <c r="EG549" s="14"/>
      <c r="EH549" s="14"/>
      <c r="EI549" s="14"/>
      <c r="EJ549" s="14"/>
      <c r="EK549" s="14"/>
      <c r="EL549" s="14"/>
      <c r="EM549" s="14"/>
      <c r="EN549" s="14"/>
      <c r="EO549" s="14"/>
      <c r="EP549" s="14"/>
      <c r="EQ549" s="14"/>
      <c r="ER549" s="14"/>
      <c r="ES549" s="14"/>
      <c r="ET549" s="14"/>
      <c r="EU549" s="14"/>
      <c r="EV549" s="14"/>
      <c r="EW549" s="14"/>
      <c r="EX549" s="14"/>
      <c r="EY549" s="14"/>
      <c r="EZ549" s="14"/>
      <c r="FA549" s="14"/>
      <c r="FB549" s="14"/>
      <c r="FC549" s="14"/>
      <c r="FD549" s="14"/>
      <c r="FE549" s="14"/>
      <c r="FF549" s="14"/>
      <c r="FG549" s="14"/>
      <c r="FH549" s="14"/>
      <c r="FI549" s="14"/>
      <c r="FJ549" s="14"/>
      <c r="FK549" s="14"/>
      <c r="FL549" s="14"/>
      <c r="FM549" s="14"/>
      <c r="FN549" s="14"/>
      <c r="FO549" s="14"/>
      <c r="FP549" s="14"/>
      <c r="FQ549" s="14"/>
      <c r="FR549" s="14"/>
      <c r="FS549" s="14"/>
      <c r="FT549" s="14"/>
      <c r="FU549" s="14"/>
      <c r="FV549" s="14"/>
      <c r="FW549" s="14"/>
      <c r="FX549" s="14"/>
      <c r="FY549" s="14"/>
      <c r="FZ549" s="14"/>
      <c r="GA549" s="14"/>
      <c r="GB549" s="14"/>
      <c r="GC549" s="14"/>
      <c r="GD549" s="14"/>
      <c r="GE549" s="14"/>
      <c r="GF549" s="14"/>
      <c r="GG549" s="14"/>
      <c r="GH549" s="14"/>
      <c r="GI549" s="14"/>
      <c r="GJ549" s="14"/>
      <c r="GK549" s="14"/>
      <c r="GL549" s="14"/>
      <c r="GM549" s="14"/>
      <c r="GN549" s="14"/>
      <c r="GO549" s="14"/>
      <c r="GP549" s="14"/>
      <c r="GQ549" s="14"/>
      <c r="GR549" s="14"/>
      <c r="GS549" s="14"/>
      <c r="GT549" s="14"/>
      <c r="GU549" s="14"/>
      <c r="GV549" s="14"/>
      <c r="GW549" s="14"/>
      <c r="GX549" s="14"/>
      <c r="GY549" s="14"/>
      <c r="GZ549" s="14"/>
    </row>
    <row r="550" spans="1:208">
      <c r="A550" s="14"/>
      <c r="B550" s="14"/>
      <c r="C550" s="43" t="s">
        <v>333</v>
      </c>
      <c r="D550" s="14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F550" s="39"/>
      <c r="AG550" s="39"/>
      <c r="AH550" s="39"/>
      <c r="AI550" s="39"/>
      <c r="AJ550" s="39"/>
      <c r="AK550" s="39"/>
      <c r="AL550" s="39"/>
      <c r="AM550" s="39"/>
      <c r="AN550" s="39"/>
      <c r="AO550" s="39"/>
      <c r="AP550" s="39"/>
      <c r="AQ550" s="39"/>
      <c r="AR550" s="39"/>
      <c r="AS550" s="39"/>
      <c r="AT550" s="39"/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>
        <v>64.814999999999998</v>
      </c>
      <c r="BJ550" s="39">
        <v>350000</v>
      </c>
      <c r="BK550" s="39"/>
      <c r="BL550" s="39"/>
      <c r="BM550" s="17">
        <v>0</v>
      </c>
      <c r="BN550" s="17">
        <v>0</v>
      </c>
      <c r="BO550" s="39"/>
      <c r="BP550" s="39"/>
      <c r="BQ550" s="39"/>
      <c r="BR550" s="39"/>
      <c r="BS550" s="39"/>
      <c r="BT550" s="39"/>
      <c r="BU550" s="39"/>
      <c r="BV550" s="39"/>
      <c r="BW550" s="39"/>
      <c r="BX550" s="39"/>
      <c r="BY550" s="39"/>
      <c r="BZ550" s="39"/>
      <c r="CA550" s="39"/>
      <c r="CB550" s="39"/>
      <c r="CC550" s="39"/>
      <c r="CD550" s="39"/>
      <c r="CE550" s="39"/>
      <c r="CF550" s="39"/>
      <c r="CG550" s="39"/>
      <c r="CH550" s="39"/>
      <c r="CI550" s="39"/>
      <c r="CJ550" s="39"/>
      <c r="CK550" s="39"/>
      <c r="CL550" s="39"/>
      <c r="CM550" s="39"/>
      <c r="CN550" s="39"/>
      <c r="CO550" s="39"/>
      <c r="CP550" s="39"/>
      <c r="CQ550" s="39"/>
      <c r="CR550" s="39"/>
      <c r="CS550" s="39"/>
      <c r="CT550" s="39"/>
      <c r="CU550" s="39"/>
      <c r="CV550" s="39"/>
      <c r="CW550" s="39"/>
      <c r="CX550" s="39"/>
      <c r="CY550" s="39"/>
      <c r="CZ550" s="39"/>
      <c r="DA550" s="39"/>
      <c r="DB550" s="39"/>
      <c r="DC550" s="39"/>
      <c r="DD550" s="39"/>
      <c r="DE550" s="39"/>
      <c r="DF550" s="39"/>
      <c r="DG550" s="39"/>
      <c r="DH550" s="39"/>
      <c r="DI550" s="39"/>
      <c r="DJ550" s="39"/>
      <c r="DK550" s="39"/>
      <c r="DL550" s="39"/>
      <c r="DM550" s="39"/>
      <c r="DN550" s="39"/>
      <c r="DO550" s="39"/>
      <c r="DP550" s="39"/>
      <c r="DQ550" s="39"/>
      <c r="DR550" s="39"/>
      <c r="DS550" s="39"/>
      <c r="DT550" s="39"/>
      <c r="DU550" s="39"/>
      <c r="DV550" s="39"/>
      <c r="DW550" s="39"/>
      <c r="DX550" s="39"/>
      <c r="DY550" s="39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4"/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  <c r="GC550" s="14"/>
      <c r="GD550" s="14"/>
      <c r="GE550" s="14"/>
      <c r="GF550" s="14"/>
      <c r="GG550" s="14"/>
      <c r="GH550" s="14"/>
      <c r="GI550" s="14"/>
      <c r="GJ550" s="14"/>
      <c r="GK550" s="14"/>
      <c r="GL550" s="14"/>
      <c r="GM550" s="14"/>
      <c r="GN550" s="14"/>
      <c r="GO550" s="14"/>
      <c r="GP550" s="14"/>
      <c r="GQ550" s="14"/>
      <c r="GR550" s="14"/>
      <c r="GS550" s="14"/>
      <c r="GT550" s="14"/>
      <c r="GU550" s="14"/>
      <c r="GV550" s="14"/>
      <c r="GW550" s="14"/>
      <c r="GX550" s="14"/>
      <c r="GY550" s="14"/>
      <c r="GZ550" s="14"/>
    </row>
    <row r="551" spans="1:208">
      <c r="A551" s="14"/>
      <c r="B551" s="14"/>
      <c r="C551" s="43" t="s">
        <v>333</v>
      </c>
      <c r="D551" s="14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  <c r="AA551" s="39"/>
      <c r="AB551" s="39"/>
      <c r="AC551" s="39"/>
      <c r="AD551" s="39"/>
      <c r="AE551" s="39"/>
      <c r="AF551" s="39"/>
      <c r="AG551" s="39"/>
      <c r="AH551" s="39"/>
      <c r="AI551" s="39"/>
      <c r="AJ551" s="39"/>
      <c r="AK551" s="39"/>
      <c r="AL551" s="39"/>
      <c r="AM551" s="39"/>
      <c r="AN551" s="39"/>
      <c r="AO551" s="39"/>
      <c r="AP551" s="39"/>
      <c r="AQ551" s="39"/>
      <c r="AR551" s="39"/>
      <c r="AS551" s="39"/>
      <c r="AT551" s="39"/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>
        <v>64.814999999999998</v>
      </c>
      <c r="BJ551" s="39">
        <v>350000</v>
      </c>
      <c r="BK551" s="39"/>
      <c r="BL551" s="39"/>
      <c r="BM551" s="17">
        <v>0</v>
      </c>
      <c r="BN551" s="17">
        <v>0</v>
      </c>
      <c r="BO551" s="39"/>
      <c r="BP551" s="39"/>
      <c r="BQ551" s="39"/>
      <c r="BR551" s="39"/>
      <c r="BS551" s="39"/>
      <c r="BT551" s="39"/>
      <c r="BU551" s="39"/>
      <c r="BV551" s="39"/>
      <c r="BW551" s="39"/>
      <c r="BX551" s="39"/>
      <c r="BY551" s="39"/>
      <c r="BZ551" s="39"/>
      <c r="CA551" s="39"/>
      <c r="CB551" s="39"/>
      <c r="CC551" s="39"/>
      <c r="CD551" s="39"/>
      <c r="CE551" s="39"/>
      <c r="CF551" s="39"/>
      <c r="CG551" s="39"/>
      <c r="CH551" s="39"/>
      <c r="CI551" s="39"/>
      <c r="CJ551" s="39"/>
      <c r="CK551" s="39"/>
      <c r="CL551" s="39"/>
      <c r="CM551" s="39"/>
      <c r="CN551" s="39"/>
      <c r="CO551" s="39"/>
      <c r="CP551" s="39"/>
      <c r="CQ551" s="39"/>
      <c r="CR551" s="39"/>
      <c r="CS551" s="39"/>
      <c r="CT551" s="39"/>
      <c r="CU551" s="39"/>
      <c r="CV551" s="39"/>
      <c r="CW551" s="39"/>
      <c r="CX551" s="39"/>
      <c r="CY551" s="39"/>
      <c r="CZ551" s="39"/>
      <c r="DA551" s="39"/>
      <c r="DB551" s="39"/>
      <c r="DC551" s="39"/>
      <c r="DD551" s="39"/>
      <c r="DE551" s="39"/>
      <c r="DF551" s="39"/>
      <c r="DG551" s="39"/>
      <c r="DH551" s="39"/>
      <c r="DI551" s="39"/>
      <c r="DJ551" s="39"/>
      <c r="DK551" s="39"/>
      <c r="DL551" s="39"/>
      <c r="DM551" s="39"/>
      <c r="DN551" s="39"/>
      <c r="DO551" s="39"/>
      <c r="DP551" s="39"/>
      <c r="DQ551" s="39"/>
      <c r="DR551" s="39"/>
      <c r="DS551" s="39"/>
      <c r="DT551" s="39"/>
      <c r="DU551" s="39"/>
      <c r="DV551" s="39"/>
      <c r="DW551" s="39"/>
      <c r="DX551" s="39"/>
      <c r="DY551" s="39"/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4"/>
      <c r="FH551" s="14"/>
      <c r="FI551" s="14"/>
      <c r="FJ551" s="14"/>
      <c r="FK551" s="14"/>
      <c r="FL551" s="14"/>
      <c r="FM551" s="14"/>
      <c r="FN551" s="14"/>
      <c r="FO551" s="14"/>
      <c r="FP551" s="14"/>
      <c r="FQ551" s="14"/>
      <c r="FR551" s="14"/>
      <c r="FS551" s="14"/>
      <c r="FT551" s="14"/>
      <c r="FU551" s="14"/>
      <c r="FV551" s="14"/>
      <c r="FW551" s="14"/>
      <c r="FX551" s="14"/>
      <c r="FY551" s="14"/>
      <c r="FZ551" s="14"/>
      <c r="GA551" s="14"/>
      <c r="GB551" s="14"/>
      <c r="GC551" s="14"/>
      <c r="GD551" s="14"/>
      <c r="GE551" s="14"/>
      <c r="GF551" s="14"/>
      <c r="GG551" s="14"/>
      <c r="GH551" s="14"/>
      <c r="GI551" s="14"/>
      <c r="GJ551" s="14"/>
      <c r="GK551" s="14"/>
      <c r="GL551" s="14"/>
      <c r="GM551" s="14"/>
      <c r="GN551" s="14"/>
      <c r="GO551" s="14"/>
      <c r="GP551" s="14"/>
      <c r="GQ551" s="14"/>
      <c r="GR551" s="14"/>
      <c r="GS551" s="14"/>
      <c r="GT551" s="14"/>
      <c r="GU551" s="14"/>
      <c r="GV551" s="14"/>
      <c r="GW551" s="14"/>
      <c r="GX551" s="14"/>
      <c r="GY551" s="14"/>
      <c r="GZ551" s="14"/>
    </row>
    <row r="552" spans="1:208" s="6" customFormat="1">
      <c r="A552" s="14"/>
      <c r="B552" s="14"/>
      <c r="C552" s="43" t="s">
        <v>333</v>
      </c>
      <c r="D552" s="14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F552" s="39"/>
      <c r="AG552" s="39"/>
      <c r="AH552" s="39"/>
      <c r="AI552" s="39"/>
      <c r="AJ552" s="39"/>
      <c r="AK552" s="39"/>
      <c r="AL552" s="39"/>
      <c r="AM552" s="39"/>
      <c r="AN552" s="39"/>
      <c r="AO552" s="39"/>
      <c r="AP552" s="39"/>
      <c r="AQ552" s="39"/>
      <c r="AR552" s="39"/>
      <c r="AS552" s="39"/>
      <c r="AT552" s="39"/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>
        <v>302.33999999999997</v>
      </c>
      <c r="BJ552" s="39">
        <v>2100000</v>
      </c>
      <c r="BK552" s="39"/>
      <c r="BL552" s="39"/>
      <c r="BM552" s="17">
        <v>0</v>
      </c>
      <c r="BN552" s="17">
        <v>0</v>
      </c>
      <c r="BO552" s="39"/>
      <c r="BP552" s="39"/>
      <c r="BQ552" s="39"/>
      <c r="BR552" s="39"/>
      <c r="BS552" s="39"/>
      <c r="BT552" s="39"/>
      <c r="BU552" s="39"/>
      <c r="BV552" s="39"/>
      <c r="BW552" s="39"/>
      <c r="BX552" s="39"/>
      <c r="BY552" s="39"/>
      <c r="BZ552" s="39"/>
      <c r="CA552" s="39"/>
      <c r="CB552" s="39"/>
      <c r="CC552" s="39"/>
      <c r="CD552" s="39"/>
      <c r="CE552" s="39"/>
      <c r="CF552" s="39"/>
      <c r="CG552" s="39"/>
      <c r="CH552" s="39"/>
      <c r="CI552" s="39"/>
      <c r="CJ552" s="39"/>
      <c r="CK552" s="39"/>
      <c r="CL552" s="39"/>
      <c r="CM552" s="39"/>
      <c r="CN552" s="39"/>
      <c r="CO552" s="39"/>
      <c r="CP552" s="39"/>
      <c r="CQ552" s="39"/>
      <c r="CR552" s="39"/>
      <c r="CS552" s="39"/>
      <c r="CT552" s="39"/>
      <c r="CU552" s="39"/>
      <c r="CV552" s="39"/>
      <c r="CW552" s="39"/>
      <c r="CX552" s="39"/>
      <c r="CY552" s="39"/>
      <c r="CZ552" s="39"/>
      <c r="DA552" s="39"/>
      <c r="DB552" s="39"/>
      <c r="DC552" s="39"/>
      <c r="DD552" s="39"/>
      <c r="DE552" s="39"/>
      <c r="DF552" s="39"/>
      <c r="DG552" s="39"/>
      <c r="DH552" s="39"/>
      <c r="DI552" s="39"/>
      <c r="DJ552" s="39"/>
      <c r="DK552" s="39"/>
      <c r="DL552" s="39"/>
      <c r="DM552" s="39"/>
      <c r="DN552" s="39"/>
      <c r="DO552" s="39"/>
      <c r="DP552" s="39"/>
      <c r="DQ552" s="39"/>
      <c r="DR552" s="39"/>
      <c r="DS552" s="39"/>
      <c r="DT552" s="39"/>
      <c r="DU552" s="39"/>
      <c r="DV552" s="39"/>
      <c r="DW552" s="39"/>
      <c r="DX552" s="39"/>
      <c r="DY552" s="39"/>
      <c r="DZ552" s="39"/>
      <c r="EA552" s="39"/>
      <c r="EB552" s="39"/>
      <c r="EC552" s="39"/>
      <c r="ED552" s="39"/>
      <c r="EE552" s="39"/>
      <c r="EF552" s="39"/>
      <c r="EG552" s="39"/>
      <c r="EH552" s="39"/>
      <c r="EI552" s="39"/>
      <c r="EJ552" s="39"/>
      <c r="EK552" s="39"/>
      <c r="EL552" s="39"/>
      <c r="EM552" s="39"/>
      <c r="EN552" s="39"/>
      <c r="EO552" s="39"/>
      <c r="EP552" s="39"/>
      <c r="EQ552" s="39"/>
      <c r="ER552" s="39"/>
      <c r="ES552" s="39"/>
      <c r="ET552" s="39"/>
      <c r="EU552" s="39"/>
      <c r="EV552" s="39"/>
      <c r="EW552" s="39"/>
      <c r="EX552" s="39"/>
      <c r="EY552" s="39"/>
      <c r="EZ552" s="39"/>
      <c r="FA552" s="39"/>
      <c r="FB552" s="39"/>
      <c r="FC552" s="39"/>
      <c r="FD552" s="39"/>
      <c r="FE552" s="39"/>
      <c r="FF552" s="39"/>
      <c r="FG552" s="39"/>
      <c r="FH552" s="39"/>
      <c r="FI552" s="39"/>
      <c r="FJ552" s="39"/>
      <c r="FK552" s="39"/>
      <c r="FL552" s="39"/>
      <c r="FM552" s="39"/>
      <c r="FN552" s="39"/>
      <c r="FO552" s="39"/>
      <c r="FP552" s="39"/>
      <c r="FQ552" s="39"/>
      <c r="FR552" s="39"/>
      <c r="FS552" s="39"/>
      <c r="FT552" s="39"/>
      <c r="FU552" s="39"/>
      <c r="FV552" s="39"/>
      <c r="FW552" s="39"/>
      <c r="FX552" s="39"/>
      <c r="FY552" s="39"/>
      <c r="FZ552" s="39"/>
      <c r="GA552" s="39"/>
      <c r="GB552" s="39"/>
      <c r="GC552" s="39"/>
      <c r="GD552" s="39"/>
      <c r="GE552" s="39"/>
      <c r="GF552" s="39"/>
      <c r="GG552" s="39"/>
      <c r="GH552" s="39"/>
      <c r="GI552" s="39"/>
      <c r="GJ552" s="39"/>
      <c r="GK552" s="39"/>
      <c r="GL552" s="39"/>
      <c r="GM552" s="39"/>
      <c r="GN552" s="39"/>
      <c r="GO552" s="39"/>
      <c r="GP552" s="39"/>
      <c r="GQ552" s="39"/>
      <c r="GR552" s="39"/>
      <c r="GS552" s="39"/>
      <c r="GT552" s="39"/>
      <c r="GU552" s="39"/>
      <c r="GV552" s="39"/>
      <c r="GW552" s="39"/>
      <c r="GX552" s="39"/>
      <c r="GY552" s="39"/>
      <c r="GZ552" s="39"/>
    </row>
    <row r="553" spans="1:208" s="6" customFormat="1">
      <c r="A553" s="14"/>
      <c r="B553" s="14"/>
      <c r="C553" s="43" t="s">
        <v>333</v>
      </c>
      <c r="D553" s="14"/>
      <c r="E553" s="39">
        <v>23564.66</v>
      </c>
      <c r="F553" s="39">
        <v>2407625</v>
      </c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F553" s="39"/>
      <c r="AG553" s="39"/>
      <c r="AH553" s="39"/>
      <c r="AI553" s="39"/>
      <c r="AJ553" s="39"/>
      <c r="AK553" s="39"/>
      <c r="AL553" s="39"/>
      <c r="AM553" s="39"/>
      <c r="AN553" s="39"/>
      <c r="AO553" s="39"/>
      <c r="AP553" s="39"/>
      <c r="AQ553" s="39"/>
      <c r="AR553" s="39"/>
      <c r="AS553" s="39"/>
      <c r="AT553" s="39"/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BL553" s="39"/>
      <c r="BM553" s="17">
        <v>0</v>
      </c>
      <c r="BN553" s="17">
        <v>0</v>
      </c>
      <c r="BO553" s="39"/>
      <c r="BP553" s="39"/>
      <c r="BQ553" s="39"/>
      <c r="BR553" s="39"/>
      <c r="BS553" s="39"/>
      <c r="BT553" s="39"/>
      <c r="BU553" s="39"/>
      <c r="BV553" s="39"/>
      <c r="BW553" s="39"/>
      <c r="BX553" s="39"/>
      <c r="BY553" s="39"/>
      <c r="BZ553" s="39"/>
      <c r="CA553" s="39"/>
      <c r="CB553" s="39"/>
      <c r="CC553" s="39"/>
      <c r="CD553" s="39"/>
      <c r="CE553" s="39"/>
      <c r="CF553" s="39"/>
      <c r="CG553" s="39"/>
      <c r="CH553" s="39"/>
      <c r="CI553" s="39"/>
      <c r="CJ553" s="39"/>
      <c r="CK553" s="39"/>
      <c r="CL553" s="39"/>
      <c r="CM553" s="39"/>
      <c r="CN553" s="39"/>
      <c r="CO553" s="39"/>
      <c r="CP553" s="39"/>
      <c r="CQ553" s="39"/>
      <c r="CR553" s="39"/>
      <c r="CS553" s="39"/>
      <c r="CT553" s="39"/>
      <c r="CU553" s="39"/>
      <c r="CV553" s="39"/>
      <c r="CW553" s="39"/>
      <c r="CX553" s="39"/>
      <c r="CY553" s="39"/>
      <c r="CZ553" s="39"/>
      <c r="DA553" s="39"/>
      <c r="DB553" s="39"/>
      <c r="DC553" s="39"/>
      <c r="DD553" s="39"/>
      <c r="DE553" s="39"/>
      <c r="DF553" s="39"/>
      <c r="DG553" s="39"/>
      <c r="DH553" s="39"/>
      <c r="DI553" s="39"/>
      <c r="DJ553" s="39"/>
      <c r="DK553" s="39"/>
      <c r="DL553" s="39"/>
      <c r="DM553" s="39"/>
      <c r="DN553" s="39"/>
      <c r="DO553" s="39"/>
      <c r="DP553" s="39"/>
      <c r="DQ553" s="39"/>
      <c r="DR553" s="39"/>
      <c r="DS553" s="39"/>
      <c r="DT553" s="39"/>
      <c r="DU553" s="39"/>
      <c r="DV553" s="39"/>
      <c r="DW553" s="39"/>
      <c r="DX553" s="39"/>
      <c r="DY553" s="39"/>
      <c r="DZ553" s="39"/>
      <c r="EA553" s="39"/>
      <c r="EB553" s="39"/>
      <c r="EC553" s="39"/>
      <c r="ED553" s="39"/>
      <c r="EE553" s="39"/>
      <c r="EF553" s="39"/>
      <c r="EG553" s="39"/>
      <c r="EH553" s="39"/>
      <c r="EI553" s="39"/>
      <c r="EJ553" s="39"/>
      <c r="EK553" s="39"/>
      <c r="EL553" s="39"/>
      <c r="EM553" s="39"/>
      <c r="EN553" s="39"/>
      <c r="EO553" s="39"/>
      <c r="EP553" s="39"/>
      <c r="EQ553" s="39"/>
      <c r="ER553" s="39"/>
      <c r="ES553" s="39"/>
      <c r="ET553" s="39"/>
      <c r="EU553" s="39"/>
      <c r="EV553" s="39"/>
      <c r="EW553" s="39"/>
      <c r="EX553" s="39"/>
      <c r="EY553" s="39"/>
      <c r="EZ553" s="39"/>
      <c r="FA553" s="39"/>
      <c r="FB553" s="39"/>
      <c r="FC553" s="39"/>
      <c r="FD553" s="39"/>
      <c r="FE553" s="39"/>
      <c r="FF553" s="39"/>
      <c r="FG553" s="39"/>
      <c r="FH553" s="39"/>
      <c r="FI553" s="39"/>
      <c r="FJ553" s="39"/>
      <c r="FK553" s="39"/>
      <c r="FL553" s="39"/>
      <c r="FM553" s="39"/>
      <c r="FN553" s="39"/>
      <c r="FO553" s="39"/>
      <c r="FP553" s="39"/>
      <c r="FQ553" s="39"/>
      <c r="FR553" s="39"/>
      <c r="FS553" s="39"/>
      <c r="FT553" s="39"/>
      <c r="FU553" s="39"/>
      <c r="FV553" s="39"/>
      <c r="FW553" s="39"/>
      <c r="FX553" s="39"/>
      <c r="FY553" s="39"/>
      <c r="FZ553" s="39"/>
      <c r="GA553" s="39"/>
      <c r="GB553" s="39"/>
      <c r="GC553" s="39"/>
      <c r="GD553" s="39"/>
      <c r="GE553" s="39"/>
      <c r="GF553" s="39"/>
      <c r="GG553" s="39"/>
      <c r="GH553" s="39"/>
      <c r="GI553" s="39"/>
      <c r="GJ553" s="39"/>
      <c r="GK553" s="39"/>
      <c r="GL553" s="39"/>
      <c r="GM553" s="39"/>
      <c r="GN553" s="39"/>
      <c r="GO553" s="39"/>
      <c r="GP553" s="39"/>
      <c r="GQ553" s="39"/>
      <c r="GR553" s="39"/>
      <c r="GS553" s="39"/>
      <c r="GT553" s="39"/>
      <c r="GU553" s="39"/>
      <c r="GV553" s="39"/>
      <c r="GW553" s="39"/>
      <c r="GX553" s="39"/>
      <c r="GY553" s="39"/>
      <c r="GZ553" s="39"/>
    </row>
    <row r="554" spans="1:208" s="6" customFormat="1">
      <c r="A554" s="14"/>
      <c r="B554" s="14"/>
      <c r="C554" s="43" t="s">
        <v>333</v>
      </c>
      <c r="D554" s="14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F554" s="39"/>
      <c r="AG554" s="39"/>
      <c r="AH554" s="39"/>
      <c r="AI554" s="39"/>
      <c r="AJ554" s="39"/>
      <c r="AK554" s="39"/>
      <c r="AL554" s="39"/>
      <c r="AM554" s="39"/>
      <c r="AN554" s="39"/>
      <c r="AO554" s="39"/>
      <c r="AP554" s="39"/>
      <c r="AQ554" s="39"/>
      <c r="AR554" s="39"/>
      <c r="AS554" s="39"/>
      <c r="AT554" s="39"/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44" t="s">
        <v>334</v>
      </c>
      <c r="BJ554" s="39">
        <v>1830000</v>
      </c>
      <c r="BK554" s="39"/>
      <c r="BL554" s="39"/>
      <c r="BM554" s="17">
        <v>0</v>
      </c>
      <c r="BN554" s="17">
        <v>0</v>
      </c>
      <c r="BO554" s="39"/>
      <c r="BP554" s="39"/>
      <c r="BQ554" s="39"/>
      <c r="BR554" s="39"/>
      <c r="BS554" s="39"/>
      <c r="BT554" s="39"/>
      <c r="BU554" s="39"/>
      <c r="BV554" s="39"/>
      <c r="BW554" s="39"/>
      <c r="BX554" s="39"/>
      <c r="BY554" s="39"/>
      <c r="BZ554" s="39"/>
      <c r="CA554" s="39"/>
      <c r="CB554" s="39"/>
      <c r="CC554" s="39"/>
      <c r="CD554" s="39"/>
      <c r="CE554" s="39"/>
      <c r="CF554" s="39"/>
      <c r="CG554" s="39"/>
      <c r="CH554" s="39"/>
      <c r="CI554" s="39"/>
      <c r="CJ554" s="39"/>
      <c r="CK554" s="39"/>
      <c r="CL554" s="39"/>
      <c r="CM554" s="39"/>
      <c r="CN554" s="39"/>
      <c r="CO554" s="39"/>
      <c r="CP554" s="39"/>
      <c r="CQ554" s="39"/>
      <c r="CR554" s="39"/>
      <c r="CS554" s="39"/>
      <c r="CT554" s="39"/>
      <c r="CU554" s="39"/>
      <c r="CV554" s="39"/>
      <c r="CW554" s="39"/>
      <c r="CX554" s="39"/>
      <c r="CY554" s="39"/>
      <c r="CZ554" s="39"/>
      <c r="DA554" s="39"/>
      <c r="DB554" s="39"/>
      <c r="DC554" s="39"/>
      <c r="DD554" s="39"/>
      <c r="DE554" s="39"/>
      <c r="DF554" s="39"/>
      <c r="DG554" s="39"/>
      <c r="DH554" s="39"/>
      <c r="DI554" s="39"/>
      <c r="DJ554" s="39"/>
      <c r="DK554" s="39"/>
      <c r="DL554" s="39"/>
      <c r="DM554" s="39"/>
      <c r="DN554" s="39"/>
      <c r="DO554" s="39"/>
      <c r="DP554" s="39"/>
      <c r="DQ554" s="39"/>
      <c r="DR554" s="39"/>
      <c r="DS554" s="39"/>
      <c r="DT554" s="39"/>
      <c r="DU554" s="39"/>
      <c r="DV554" s="39"/>
      <c r="DW554" s="39"/>
      <c r="DX554" s="39"/>
      <c r="DY554" s="39"/>
      <c r="DZ554" s="39"/>
      <c r="EA554" s="39"/>
      <c r="EB554" s="39"/>
      <c r="EC554" s="39"/>
      <c r="ED554" s="39"/>
      <c r="EE554" s="39"/>
      <c r="EF554" s="39"/>
      <c r="EG554" s="39"/>
      <c r="EH554" s="39"/>
      <c r="EI554" s="39"/>
      <c r="EJ554" s="39"/>
      <c r="EK554" s="39"/>
      <c r="EL554" s="39"/>
      <c r="EM554" s="39"/>
      <c r="EN554" s="39"/>
      <c r="EO554" s="39"/>
      <c r="EP554" s="39"/>
      <c r="EQ554" s="39"/>
      <c r="ER554" s="39"/>
      <c r="ES554" s="39"/>
      <c r="ET554" s="39"/>
      <c r="EU554" s="39"/>
      <c r="EV554" s="39"/>
      <c r="EW554" s="39"/>
      <c r="EX554" s="39"/>
      <c r="EY554" s="39"/>
      <c r="EZ554" s="39"/>
      <c r="FA554" s="39"/>
      <c r="FB554" s="39"/>
      <c r="FC554" s="39"/>
      <c r="FD554" s="39"/>
      <c r="FE554" s="39"/>
      <c r="FF554" s="39"/>
      <c r="FG554" s="39"/>
      <c r="FH554" s="39"/>
      <c r="FI554" s="39"/>
      <c r="FJ554" s="39"/>
      <c r="FK554" s="39"/>
      <c r="FL554" s="39"/>
      <c r="FM554" s="39"/>
      <c r="FN554" s="39"/>
      <c r="FO554" s="39"/>
      <c r="FP554" s="39"/>
      <c r="FQ554" s="39"/>
      <c r="FR554" s="39"/>
      <c r="FS554" s="39"/>
      <c r="FT554" s="39"/>
      <c r="FU554" s="39"/>
      <c r="FV554" s="39"/>
      <c r="FW554" s="39"/>
      <c r="FX554" s="39"/>
      <c r="FY554" s="39"/>
      <c r="FZ554" s="39"/>
      <c r="GA554" s="39"/>
      <c r="GB554" s="39"/>
      <c r="GC554" s="39"/>
      <c r="GD554" s="39"/>
      <c r="GE554" s="39"/>
      <c r="GF554" s="39"/>
      <c r="GG554" s="39"/>
      <c r="GH554" s="39"/>
      <c r="GI554" s="39"/>
      <c r="GJ554" s="39"/>
      <c r="GK554" s="39"/>
      <c r="GL554" s="39"/>
      <c r="GM554" s="39"/>
      <c r="GN554" s="39"/>
      <c r="GO554" s="39"/>
      <c r="GP554" s="39"/>
      <c r="GQ554" s="39"/>
      <c r="GR554" s="39"/>
      <c r="GS554" s="39"/>
      <c r="GT554" s="39"/>
      <c r="GU554" s="39"/>
      <c r="GV554" s="39"/>
      <c r="GW554" s="39"/>
      <c r="GX554" s="39"/>
      <c r="GY554" s="39"/>
      <c r="GZ554" s="39"/>
    </row>
    <row r="555" spans="1:208" s="6" customFormat="1">
      <c r="A555" s="14"/>
      <c r="B555" s="14"/>
      <c r="C555" s="43" t="s">
        <v>333</v>
      </c>
      <c r="D555" s="14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F555" s="39"/>
      <c r="AG555" s="39"/>
      <c r="AH555" s="39"/>
      <c r="AI555" s="39"/>
      <c r="AJ555" s="39"/>
      <c r="AK555" s="39"/>
      <c r="AL555" s="39"/>
      <c r="AM555" s="39"/>
      <c r="AN555" s="39"/>
      <c r="AO555" s="39"/>
      <c r="AP555" s="39"/>
      <c r="AQ555" s="39"/>
      <c r="AR555" s="39"/>
      <c r="AS555" s="39"/>
      <c r="AT555" s="39"/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BL555" s="39"/>
      <c r="BM555" s="17">
        <v>0</v>
      </c>
      <c r="BN555" s="17">
        <v>0</v>
      </c>
      <c r="BO555" s="39"/>
      <c r="BP555" s="39"/>
      <c r="BQ555" s="39"/>
      <c r="BR555" s="39"/>
      <c r="BS555" s="39"/>
      <c r="BT555" s="39"/>
      <c r="BU555" s="39"/>
      <c r="BV555" s="39"/>
      <c r="BW555" s="39"/>
      <c r="BX555" s="39"/>
      <c r="BY555" s="39"/>
      <c r="BZ555" s="39"/>
      <c r="CA555" s="39"/>
      <c r="CB555" s="39"/>
      <c r="CC555" s="39"/>
      <c r="CD555" s="39"/>
      <c r="CE555" s="39"/>
      <c r="CF555" s="39"/>
      <c r="CG555" s="39"/>
      <c r="CH555" s="39"/>
      <c r="CI555" s="39"/>
      <c r="CJ555" s="39"/>
      <c r="CK555" s="39"/>
      <c r="CL555" s="39"/>
      <c r="CM555" s="39"/>
      <c r="CN555" s="39"/>
      <c r="CO555" s="39"/>
      <c r="CP555" s="39"/>
      <c r="CQ555" s="39"/>
      <c r="CR555" s="39"/>
      <c r="CS555" s="39"/>
      <c r="CT555" s="39"/>
      <c r="CU555" s="39"/>
      <c r="CV555" s="39"/>
      <c r="CW555" s="39"/>
      <c r="CX555" s="39"/>
      <c r="CY555" s="39"/>
      <c r="CZ555" s="39"/>
      <c r="DA555" s="39"/>
      <c r="DB555" s="39"/>
      <c r="DC555" s="39"/>
      <c r="DD555" s="39"/>
      <c r="DE555" s="39"/>
      <c r="DF555" s="39"/>
      <c r="DG555" s="39"/>
      <c r="DH555" s="39"/>
      <c r="DI555" s="39"/>
      <c r="DJ555" s="39"/>
      <c r="DK555" s="39"/>
      <c r="DL555" s="39"/>
      <c r="DM555" s="39"/>
      <c r="DN555" s="39"/>
      <c r="DO555" s="39"/>
      <c r="DP555" s="39"/>
      <c r="DQ555" s="39"/>
      <c r="DR555" s="39"/>
      <c r="DS555" s="39"/>
      <c r="DT555" s="39"/>
      <c r="DU555" s="39"/>
      <c r="DV555" s="39"/>
      <c r="DW555" s="39"/>
      <c r="DX555" s="39"/>
      <c r="DY555" s="39"/>
      <c r="DZ555" s="39"/>
      <c r="EA555" s="39"/>
      <c r="EB555" s="39"/>
      <c r="EC555" s="39"/>
      <c r="ED555" s="39"/>
      <c r="EE555" s="39"/>
      <c r="EF555" s="39"/>
      <c r="EG555" s="39"/>
      <c r="EH555" s="39"/>
      <c r="EI555" s="39"/>
      <c r="EJ555" s="39"/>
      <c r="EK555" s="39"/>
      <c r="EL555" s="39"/>
      <c r="EM555" s="39"/>
      <c r="EN555" s="39"/>
      <c r="EO555" s="39"/>
      <c r="EP555" s="39"/>
      <c r="EQ555" s="39"/>
      <c r="ER555" s="39"/>
      <c r="ES555" s="39"/>
      <c r="ET555" s="39"/>
      <c r="EU555" s="39"/>
      <c r="EV555" s="39"/>
      <c r="EW555" s="39"/>
      <c r="EX555" s="39"/>
      <c r="EY555" s="39"/>
      <c r="EZ555" s="39"/>
      <c r="FA555" s="39"/>
      <c r="FB555" s="39"/>
      <c r="FC555" s="39"/>
      <c r="FD555" s="39"/>
      <c r="FE555" s="39"/>
      <c r="FF555" s="39"/>
      <c r="FG555" s="39"/>
      <c r="FH555" s="39"/>
      <c r="FI555" s="39"/>
      <c r="FJ555" s="39"/>
      <c r="FK555" s="39"/>
      <c r="FL555" s="39"/>
      <c r="FM555" s="39"/>
      <c r="FN555" s="39"/>
      <c r="FO555" s="39"/>
      <c r="FP555" s="39"/>
      <c r="FQ555" s="39"/>
      <c r="FR555" s="39"/>
      <c r="FS555" s="39"/>
      <c r="FT555" s="39"/>
      <c r="FU555" s="39"/>
      <c r="FV555" s="39"/>
      <c r="FW555" s="39"/>
      <c r="FX555" s="39"/>
      <c r="FY555" s="39"/>
      <c r="FZ555" s="39"/>
      <c r="GA555" s="39"/>
      <c r="GB555" s="39"/>
      <c r="GC555" s="39"/>
      <c r="GD555" s="39"/>
      <c r="GE555" s="39"/>
      <c r="GF555" s="39"/>
      <c r="GG555" s="39"/>
      <c r="GH555" s="39"/>
      <c r="GI555" s="39"/>
      <c r="GJ555" s="39"/>
      <c r="GK555" s="39"/>
      <c r="GL555" s="39"/>
      <c r="GM555" s="39"/>
      <c r="GN555" s="39"/>
      <c r="GO555" s="39"/>
      <c r="GP555" s="39"/>
      <c r="GQ555" s="39"/>
      <c r="GR555" s="39"/>
      <c r="GS555" s="39"/>
      <c r="GT555" s="39"/>
      <c r="GU555" s="39"/>
      <c r="GV555" s="39"/>
      <c r="GW555" s="39"/>
      <c r="GX555" s="39"/>
      <c r="GY555" s="39"/>
      <c r="GZ555" s="39"/>
    </row>
    <row r="556" spans="1:208">
      <c r="A556" s="14"/>
      <c r="B556" s="14"/>
      <c r="C556" s="43" t="s">
        <v>333</v>
      </c>
      <c r="D556" s="14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F556" s="39"/>
      <c r="AG556" s="39"/>
      <c r="AH556" s="39"/>
      <c r="AI556" s="39"/>
      <c r="AJ556" s="39"/>
      <c r="AK556" s="39"/>
      <c r="AL556" s="39"/>
      <c r="AM556" s="39"/>
      <c r="AN556" s="39"/>
      <c r="AO556" s="39"/>
      <c r="AP556" s="39"/>
      <c r="AQ556" s="39"/>
      <c r="AR556" s="39"/>
      <c r="AS556" s="39"/>
      <c r="AT556" s="39"/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>
        <v>123319.77</v>
      </c>
      <c r="BJ556" s="39">
        <v>2000000</v>
      </c>
      <c r="BK556" s="39"/>
      <c r="BL556" s="39"/>
      <c r="BM556" s="17">
        <v>0</v>
      </c>
      <c r="BN556" s="17">
        <v>0</v>
      </c>
      <c r="BO556" s="39"/>
      <c r="BP556" s="39"/>
      <c r="BQ556" s="39"/>
      <c r="BR556" s="39"/>
      <c r="BS556" s="39"/>
      <c r="BT556" s="39"/>
      <c r="BU556" s="39"/>
      <c r="BV556" s="39"/>
      <c r="BW556" s="39"/>
      <c r="BX556" s="39"/>
      <c r="BY556" s="39"/>
      <c r="BZ556" s="39"/>
      <c r="CA556" s="39"/>
      <c r="CB556" s="39"/>
      <c r="CC556" s="39"/>
      <c r="CD556" s="39"/>
      <c r="CE556" s="39"/>
      <c r="CF556" s="39"/>
      <c r="CG556" s="39"/>
      <c r="CH556" s="39"/>
      <c r="CI556" s="39"/>
      <c r="CJ556" s="39"/>
      <c r="CK556" s="39"/>
      <c r="CL556" s="39"/>
      <c r="CM556" s="39"/>
      <c r="CN556" s="39"/>
      <c r="CO556" s="39"/>
      <c r="CP556" s="39"/>
      <c r="CQ556" s="39"/>
      <c r="CR556" s="39"/>
      <c r="CS556" s="39"/>
      <c r="CT556" s="39"/>
      <c r="CU556" s="39"/>
      <c r="CV556" s="39"/>
      <c r="CW556" s="39"/>
      <c r="CX556" s="39"/>
      <c r="CY556" s="39"/>
      <c r="CZ556" s="39"/>
      <c r="DA556" s="39"/>
      <c r="DB556" s="39"/>
      <c r="DC556" s="39"/>
      <c r="DD556" s="39"/>
      <c r="DE556" s="39"/>
      <c r="DF556" s="39"/>
      <c r="DG556" s="39"/>
      <c r="DH556" s="39"/>
      <c r="DI556" s="39"/>
      <c r="DJ556" s="39"/>
      <c r="DK556" s="39"/>
      <c r="DL556" s="39"/>
      <c r="DM556" s="39"/>
      <c r="DN556" s="39"/>
      <c r="DO556" s="39"/>
      <c r="DP556" s="39"/>
      <c r="DQ556" s="39"/>
      <c r="DR556" s="39"/>
      <c r="DS556" s="39"/>
      <c r="DT556" s="39"/>
      <c r="DU556" s="39"/>
      <c r="DV556" s="39"/>
      <c r="DW556" s="39"/>
      <c r="DX556" s="39"/>
      <c r="DY556" s="39"/>
      <c r="DZ556" s="14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4"/>
      <c r="EO556" s="14"/>
      <c r="EP556" s="14"/>
      <c r="EQ556" s="14"/>
      <c r="ER556" s="14"/>
      <c r="ES556" s="14"/>
      <c r="ET556" s="14"/>
      <c r="EU556" s="14"/>
      <c r="EV556" s="14"/>
      <c r="EW556" s="14"/>
      <c r="EX556" s="14"/>
      <c r="EY556" s="14"/>
      <c r="EZ556" s="14"/>
      <c r="FA556" s="14"/>
      <c r="FB556" s="14"/>
      <c r="FC556" s="14"/>
      <c r="FD556" s="14"/>
      <c r="FE556" s="14"/>
      <c r="FF556" s="14"/>
      <c r="FG556" s="14"/>
      <c r="FH556" s="14"/>
      <c r="FI556" s="14"/>
      <c r="FJ556" s="14"/>
      <c r="FK556" s="14"/>
      <c r="FL556" s="14"/>
      <c r="FM556" s="14"/>
      <c r="FN556" s="14"/>
      <c r="FO556" s="14"/>
      <c r="FP556" s="14"/>
      <c r="FQ556" s="14"/>
      <c r="FR556" s="14"/>
      <c r="FS556" s="14"/>
      <c r="FT556" s="14"/>
      <c r="FU556" s="14"/>
      <c r="FV556" s="14"/>
      <c r="FW556" s="14"/>
      <c r="FX556" s="14"/>
      <c r="FY556" s="14"/>
      <c r="FZ556" s="14"/>
      <c r="GA556" s="14"/>
      <c r="GB556" s="14"/>
      <c r="GC556" s="14"/>
      <c r="GD556" s="14"/>
      <c r="GE556" s="14"/>
      <c r="GF556" s="14"/>
      <c r="GG556" s="14"/>
      <c r="GH556" s="14"/>
      <c r="GI556" s="14"/>
      <c r="GJ556" s="14"/>
      <c r="GK556" s="14"/>
      <c r="GL556" s="14"/>
      <c r="GM556" s="14"/>
      <c r="GN556" s="14"/>
      <c r="GO556" s="14"/>
      <c r="GP556" s="14"/>
      <c r="GQ556" s="14"/>
      <c r="GR556" s="14"/>
      <c r="GS556" s="14"/>
      <c r="GT556" s="14"/>
      <c r="GU556" s="14"/>
      <c r="GV556" s="14"/>
      <c r="GW556" s="14"/>
      <c r="GX556" s="14"/>
      <c r="GY556" s="14"/>
      <c r="GZ556" s="14"/>
    </row>
    <row r="557" spans="1:208">
      <c r="A557" s="14"/>
      <c r="B557" s="14"/>
      <c r="C557" s="43" t="s">
        <v>333</v>
      </c>
      <c r="D557" s="14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  <c r="AA557" s="39"/>
      <c r="AB557" s="39"/>
      <c r="AC557" s="39"/>
      <c r="AD557" s="39"/>
      <c r="AE557" s="39"/>
      <c r="AF557" s="39"/>
      <c r="AG557" s="39"/>
      <c r="AH557" s="39"/>
      <c r="AI557" s="39"/>
      <c r="AJ557" s="39"/>
      <c r="AK557" s="39"/>
      <c r="AL557" s="39"/>
      <c r="AM557" s="39"/>
      <c r="AN557" s="39"/>
      <c r="AO557" s="39"/>
      <c r="AP557" s="39"/>
      <c r="AQ557" s="39"/>
      <c r="AR557" s="39"/>
      <c r="AS557" s="39"/>
      <c r="AT557" s="39"/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J557" s="39"/>
      <c r="BK557" s="39"/>
      <c r="BL557" s="39"/>
      <c r="BM557" s="17">
        <v>0</v>
      </c>
      <c r="BN557" s="17">
        <v>0</v>
      </c>
      <c r="BO557" s="39"/>
      <c r="BP557" s="39"/>
      <c r="BQ557" s="39">
        <v>1600</v>
      </c>
      <c r="BR557" s="39">
        <v>5333333.33</v>
      </c>
      <c r="BS557" s="39"/>
      <c r="BT557" s="39"/>
      <c r="BU557" s="39"/>
      <c r="BV557" s="39"/>
      <c r="BW557" s="39"/>
      <c r="BX557" s="39"/>
      <c r="BY557" s="39"/>
      <c r="BZ557" s="39"/>
      <c r="CA557" s="39"/>
      <c r="CB557" s="39"/>
      <c r="CC557" s="39"/>
      <c r="CD557" s="39"/>
      <c r="CE557" s="39"/>
      <c r="CF557" s="39"/>
      <c r="CG557" s="39"/>
      <c r="CH557" s="39"/>
      <c r="CI557" s="39"/>
      <c r="CJ557" s="39"/>
      <c r="CK557" s="39"/>
      <c r="CL557" s="39"/>
      <c r="CM557" s="39"/>
      <c r="CN557" s="39"/>
      <c r="CO557" s="39"/>
      <c r="CP557" s="39"/>
      <c r="CQ557" s="39"/>
      <c r="CR557" s="39"/>
      <c r="CS557" s="39"/>
      <c r="CT557" s="39"/>
      <c r="CU557" s="39"/>
      <c r="CV557" s="39"/>
      <c r="CW557" s="39"/>
      <c r="CX557" s="39"/>
      <c r="CY557" s="39"/>
      <c r="CZ557" s="39"/>
      <c r="DA557" s="39"/>
      <c r="DB557" s="39"/>
      <c r="DC557" s="39"/>
      <c r="DD557" s="39"/>
      <c r="DE557" s="39"/>
      <c r="DF557" s="39"/>
      <c r="DG557" s="39"/>
      <c r="DH557" s="39"/>
      <c r="DI557" s="39"/>
      <c r="DJ557" s="39"/>
      <c r="DK557" s="39"/>
      <c r="DL557" s="39"/>
      <c r="DM557" s="39"/>
      <c r="DN557" s="39"/>
      <c r="DO557" s="39"/>
      <c r="DP557" s="39"/>
      <c r="DQ557" s="39"/>
      <c r="DR557" s="39"/>
      <c r="DS557" s="39"/>
      <c r="DT557" s="39"/>
      <c r="DU557" s="39"/>
      <c r="DV557" s="39"/>
      <c r="DW557" s="39"/>
      <c r="DX557" s="39"/>
      <c r="DY557" s="39"/>
      <c r="DZ557" s="14"/>
      <c r="EA557" s="14"/>
      <c r="EB557" s="14"/>
      <c r="EC557" s="14"/>
      <c r="ED557" s="14"/>
      <c r="EE557" s="14"/>
      <c r="EF557" s="14"/>
      <c r="EG557" s="14"/>
      <c r="EH557" s="14"/>
      <c r="EI557" s="14"/>
      <c r="EJ557" s="14"/>
      <c r="EK557" s="14"/>
      <c r="EL557" s="14"/>
      <c r="EM557" s="14"/>
      <c r="EN557" s="14"/>
      <c r="EO557" s="14"/>
      <c r="EP557" s="14"/>
      <c r="EQ557" s="14"/>
      <c r="ER557" s="14"/>
      <c r="ES557" s="14"/>
      <c r="ET557" s="14"/>
      <c r="EU557" s="14"/>
      <c r="EV557" s="14"/>
      <c r="EW557" s="14"/>
      <c r="EX557" s="14"/>
      <c r="EY557" s="14"/>
      <c r="EZ557" s="14"/>
      <c r="FA557" s="14"/>
      <c r="FB557" s="14"/>
      <c r="FC557" s="14"/>
      <c r="FD557" s="14"/>
      <c r="FE557" s="14"/>
      <c r="FF557" s="14"/>
      <c r="FG557" s="14"/>
      <c r="FH557" s="14"/>
      <c r="FI557" s="14"/>
      <c r="FJ557" s="14"/>
      <c r="FK557" s="14"/>
      <c r="FL557" s="14"/>
      <c r="FM557" s="14"/>
      <c r="FN557" s="14"/>
      <c r="FO557" s="14"/>
      <c r="FP557" s="14"/>
      <c r="FQ557" s="14"/>
      <c r="FR557" s="14"/>
      <c r="FS557" s="14"/>
      <c r="FT557" s="14"/>
      <c r="FU557" s="14"/>
      <c r="FV557" s="14"/>
      <c r="FW557" s="14"/>
      <c r="FX557" s="14"/>
      <c r="FY557" s="14"/>
      <c r="FZ557" s="14"/>
      <c r="GA557" s="14"/>
      <c r="GB557" s="14"/>
      <c r="GC557" s="14"/>
      <c r="GD557" s="14"/>
      <c r="GE557" s="14"/>
      <c r="GF557" s="14"/>
      <c r="GG557" s="14"/>
      <c r="GH557" s="14"/>
      <c r="GI557" s="14"/>
      <c r="GJ557" s="14"/>
      <c r="GK557" s="14"/>
      <c r="GL557" s="14"/>
      <c r="GM557" s="14"/>
      <c r="GN557" s="14"/>
      <c r="GO557" s="14"/>
      <c r="GP557" s="14"/>
      <c r="GQ557" s="14"/>
      <c r="GR557" s="14"/>
      <c r="GS557" s="14"/>
      <c r="GT557" s="14"/>
      <c r="GU557" s="14"/>
      <c r="GV557" s="14"/>
      <c r="GW557" s="14"/>
      <c r="GX557" s="14"/>
      <c r="GY557" s="14"/>
      <c r="GZ557" s="14"/>
    </row>
    <row r="558" spans="1:208">
      <c r="B558" s="14"/>
      <c r="C558" s="43" t="s">
        <v>333</v>
      </c>
      <c r="D558" s="14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  <c r="AA558" s="39"/>
      <c r="AB558" s="39"/>
      <c r="AC558" s="39"/>
      <c r="AD558" s="39"/>
      <c r="AE558" s="39"/>
      <c r="AF558" s="39"/>
      <c r="AG558" s="39"/>
      <c r="AH558" s="39"/>
      <c r="AI558" s="39"/>
      <c r="AJ558" s="39"/>
      <c r="AK558" s="39"/>
      <c r="AL558" s="39"/>
      <c r="AM558" s="39"/>
      <c r="AN558" s="39"/>
      <c r="AO558" s="39"/>
      <c r="AP558" s="39"/>
      <c r="AQ558" s="39"/>
      <c r="AR558" s="39"/>
      <c r="AS558" s="39"/>
      <c r="AT558" s="39"/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J558" s="39"/>
      <c r="BK558" s="39">
        <v>12000</v>
      </c>
      <c r="BL558" s="39">
        <v>1200000</v>
      </c>
      <c r="BM558" s="17">
        <v>0</v>
      </c>
      <c r="BN558" s="17">
        <v>0</v>
      </c>
      <c r="BO558" s="39"/>
      <c r="BP558" s="39"/>
      <c r="BQ558" s="39"/>
      <c r="BR558" s="39"/>
      <c r="BS558" s="39"/>
      <c r="BT558" s="39"/>
      <c r="BU558" s="39"/>
      <c r="BV558" s="39"/>
      <c r="BW558" s="39"/>
      <c r="BX558" s="39"/>
      <c r="BY558" s="39"/>
      <c r="BZ558" s="39"/>
      <c r="CA558" s="39"/>
      <c r="CB558" s="39"/>
      <c r="CC558" s="39"/>
      <c r="CD558" s="39"/>
      <c r="CE558" s="39"/>
      <c r="CF558" s="39"/>
      <c r="CG558" s="39"/>
      <c r="CH558" s="39"/>
      <c r="CI558" s="39"/>
      <c r="CJ558" s="39"/>
      <c r="CK558" s="39"/>
      <c r="CL558" s="39"/>
      <c r="CM558" s="39"/>
      <c r="CN558" s="39"/>
      <c r="CO558" s="39"/>
      <c r="CP558" s="39"/>
      <c r="CQ558" s="39"/>
      <c r="CR558" s="39"/>
      <c r="CS558" s="39"/>
      <c r="CT558" s="39"/>
      <c r="CU558" s="39"/>
      <c r="CV558" s="39"/>
      <c r="CW558" s="39"/>
      <c r="CX558" s="39"/>
      <c r="CY558" s="39"/>
      <c r="CZ558" s="39"/>
      <c r="DA558" s="39"/>
      <c r="DB558" s="39"/>
      <c r="DC558" s="39"/>
      <c r="DD558" s="39"/>
      <c r="DE558" s="39"/>
      <c r="DF558" s="39"/>
      <c r="DG558" s="39"/>
      <c r="DH558" s="39"/>
      <c r="DI558" s="39"/>
      <c r="DJ558" s="39"/>
      <c r="DK558" s="39"/>
      <c r="DL558" s="39"/>
      <c r="DM558" s="39"/>
      <c r="DN558" s="39"/>
      <c r="DO558" s="39"/>
      <c r="DP558" s="39"/>
      <c r="DQ558" s="39"/>
      <c r="DR558" s="39"/>
      <c r="DS558" s="39"/>
      <c r="DT558" s="39"/>
      <c r="DU558" s="39"/>
      <c r="DV558" s="39"/>
      <c r="DW558" s="39"/>
      <c r="DX558" s="39"/>
      <c r="DY558" s="39"/>
      <c r="DZ558" s="14"/>
      <c r="EA558" s="14"/>
      <c r="EB558" s="14"/>
      <c r="EC558" s="14"/>
      <c r="ED558" s="14"/>
      <c r="EE558" s="14"/>
      <c r="EF558" s="14"/>
      <c r="EG558" s="14"/>
      <c r="EH558" s="14"/>
      <c r="EI558" s="14"/>
      <c r="EJ558" s="14"/>
      <c r="EK558" s="14"/>
      <c r="EL558" s="14"/>
      <c r="EM558" s="14"/>
      <c r="EN558" s="14"/>
      <c r="EO558" s="14"/>
      <c r="EP558" s="14"/>
      <c r="EQ558" s="14"/>
      <c r="ER558" s="14"/>
      <c r="ES558" s="14"/>
      <c r="ET558" s="14"/>
      <c r="EU558" s="14"/>
      <c r="EV558" s="14"/>
      <c r="EW558" s="14"/>
      <c r="EX558" s="14"/>
      <c r="EY558" s="14"/>
      <c r="EZ558" s="14"/>
      <c r="FA558" s="14"/>
      <c r="FB558" s="14"/>
      <c r="FC558" s="14"/>
      <c r="FD558" s="14"/>
      <c r="FE558" s="14"/>
      <c r="FF558" s="14"/>
      <c r="FG558" s="14"/>
      <c r="FH558" s="14"/>
      <c r="FI558" s="14"/>
      <c r="FJ558" s="14"/>
      <c r="FK558" s="14"/>
      <c r="FL558" s="14"/>
      <c r="FM558" s="14"/>
      <c r="FN558" s="14"/>
      <c r="FO558" s="14"/>
      <c r="FP558" s="14"/>
      <c r="FQ558" s="14"/>
      <c r="FR558" s="14"/>
      <c r="FS558" s="14"/>
      <c r="FT558" s="14"/>
      <c r="FU558" s="14"/>
      <c r="FV558" s="14"/>
      <c r="FW558" s="14"/>
      <c r="FX558" s="14"/>
      <c r="FY558" s="14"/>
      <c r="FZ558" s="14"/>
      <c r="GA558" s="14"/>
      <c r="GB558" s="14"/>
      <c r="GC558" s="14"/>
      <c r="GD558" s="14"/>
      <c r="GE558" s="14"/>
      <c r="GF558" s="14"/>
      <c r="GG558" s="14"/>
      <c r="GH558" s="14"/>
      <c r="GI558" s="14"/>
      <c r="GJ558" s="14"/>
      <c r="GK558" s="14"/>
      <c r="GL558" s="14"/>
      <c r="GM558" s="14"/>
      <c r="GN558" s="14"/>
      <c r="GO558" s="14"/>
      <c r="GP558" s="14"/>
      <c r="GQ558" s="14"/>
      <c r="GR558" s="14"/>
      <c r="GS558" s="14"/>
      <c r="GT558" s="14"/>
      <c r="GU558" s="14"/>
      <c r="GV558" s="14"/>
      <c r="GW558" s="14"/>
      <c r="GX558" s="14"/>
      <c r="GY558" s="14"/>
      <c r="GZ558" s="14"/>
    </row>
    <row r="559" spans="1:208" s="48" customFormat="1">
      <c r="B559" s="50" t="s">
        <v>404</v>
      </c>
      <c r="C559" s="51"/>
      <c r="E559" s="72">
        <f t="shared" ref="E559:AJ559" si="85">SUM(E536:E558)</f>
        <v>48490.05</v>
      </c>
      <c r="F559" s="72">
        <f t="shared" si="85"/>
        <v>4179705</v>
      </c>
      <c r="G559" s="72">
        <f t="shared" si="85"/>
        <v>0</v>
      </c>
      <c r="H559" s="72">
        <f t="shared" si="85"/>
        <v>0</v>
      </c>
      <c r="I559" s="72">
        <f t="shared" si="85"/>
        <v>0</v>
      </c>
      <c r="J559" s="72">
        <f t="shared" si="85"/>
        <v>0</v>
      </c>
      <c r="K559" s="72">
        <f t="shared" si="85"/>
        <v>27225</v>
      </c>
      <c r="L559" s="72">
        <f t="shared" si="85"/>
        <v>1269000</v>
      </c>
      <c r="M559" s="72">
        <f t="shared" si="85"/>
        <v>0</v>
      </c>
      <c r="N559" s="72">
        <f t="shared" si="85"/>
        <v>0</v>
      </c>
      <c r="O559" s="72">
        <f t="shared" si="85"/>
        <v>0</v>
      </c>
      <c r="P559" s="72">
        <f t="shared" si="85"/>
        <v>0</v>
      </c>
      <c r="Q559" s="72">
        <f t="shared" si="85"/>
        <v>0</v>
      </c>
      <c r="R559" s="72">
        <f t="shared" si="85"/>
        <v>0</v>
      </c>
      <c r="S559" s="72">
        <f t="shared" si="85"/>
        <v>0</v>
      </c>
      <c r="T559" s="72">
        <f t="shared" si="85"/>
        <v>0</v>
      </c>
      <c r="U559" s="72">
        <f t="shared" si="85"/>
        <v>0</v>
      </c>
      <c r="V559" s="72">
        <f t="shared" si="85"/>
        <v>0</v>
      </c>
      <c r="W559" s="72">
        <f t="shared" si="85"/>
        <v>0</v>
      </c>
      <c r="X559" s="72">
        <f t="shared" si="85"/>
        <v>0</v>
      </c>
      <c r="Y559" s="72">
        <f t="shared" si="85"/>
        <v>0</v>
      </c>
      <c r="Z559" s="72">
        <f t="shared" si="85"/>
        <v>0</v>
      </c>
      <c r="AA559" s="72">
        <f t="shared" si="85"/>
        <v>0</v>
      </c>
      <c r="AB559" s="72">
        <f t="shared" si="85"/>
        <v>0</v>
      </c>
      <c r="AC559" s="72">
        <f t="shared" si="85"/>
        <v>0</v>
      </c>
      <c r="AD559" s="72">
        <f t="shared" si="85"/>
        <v>0</v>
      </c>
      <c r="AE559" s="72">
        <f t="shared" si="85"/>
        <v>0</v>
      </c>
      <c r="AF559" s="72">
        <f t="shared" si="85"/>
        <v>0</v>
      </c>
      <c r="AG559" s="72">
        <f t="shared" si="85"/>
        <v>0</v>
      </c>
      <c r="AH559" s="72">
        <f t="shared" si="85"/>
        <v>0</v>
      </c>
      <c r="AI559" s="72">
        <f t="shared" si="85"/>
        <v>0</v>
      </c>
      <c r="AJ559" s="72">
        <f t="shared" si="85"/>
        <v>0</v>
      </c>
      <c r="AK559" s="72">
        <f t="shared" ref="AK559:BL559" si="86">SUM(AK536:AK558)</f>
        <v>0</v>
      </c>
      <c r="AL559" s="72">
        <f t="shared" si="86"/>
        <v>0</v>
      </c>
      <c r="AM559" s="72">
        <f t="shared" si="86"/>
        <v>0</v>
      </c>
      <c r="AN559" s="72">
        <f t="shared" si="86"/>
        <v>0</v>
      </c>
      <c r="AO559" s="72">
        <f t="shared" si="86"/>
        <v>0</v>
      </c>
      <c r="AP559" s="72">
        <f t="shared" si="86"/>
        <v>0</v>
      </c>
      <c r="AQ559" s="72">
        <f t="shared" si="86"/>
        <v>0</v>
      </c>
      <c r="AR559" s="72">
        <f t="shared" si="86"/>
        <v>0</v>
      </c>
      <c r="AS559" s="72">
        <f t="shared" si="86"/>
        <v>0</v>
      </c>
      <c r="AT559" s="72">
        <f t="shared" si="86"/>
        <v>0</v>
      </c>
      <c r="AU559" s="72">
        <f t="shared" si="86"/>
        <v>0</v>
      </c>
      <c r="AV559" s="72">
        <f t="shared" si="86"/>
        <v>0</v>
      </c>
      <c r="AW559" s="72">
        <f t="shared" si="86"/>
        <v>0</v>
      </c>
      <c r="AX559" s="72">
        <f t="shared" si="86"/>
        <v>0</v>
      </c>
      <c r="AY559" s="72">
        <f t="shared" si="86"/>
        <v>0</v>
      </c>
      <c r="AZ559" s="72">
        <f t="shared" si="86"/>
        <v>0</v>
      </c>
      <c r="BA559" s="72">
        <f t="shared" si="86"/>
        <v>0</v>
      </c>
      <c r="BB559" s="72">
        <f t="shared" si="86"/>
        <v>0</v>
      </c>
      <c r="BC559" s="72">
        <f t="shared" si="86"/>
        <v>0</v>
      </c>
      <c r="BD559" s="72">
        <f t="shared" si="86"/>
        <v>0</v>
      </c>
      <c r="BE559" s="72">
        <f t="shared" si="86"/>
        <v>560</v>
      </c>
      <c r="BF559" s="72">
        <f t="shared" si="86"/>
        <v>84000</v>
      </c>
      <c r="BG559" s="72">
        <f t="shared" si="86"/>
        <v>0</v>
      </c>
      <c r="BH559" s="72">
        <f t="shared" si="86"/>
        <v>0</v>
      </c>
      <c r="BI559" s="72">
        <f t="shared" si="86"/>
        <v>123899.886</v>
      </c>
      <c r="BJ559" s="72">
        <f t="shared" si="86"/>
        <v>7430000</v>
      </c>
      <c r="BK559" s="72">
        <f t="shared" si="86"/>
        <v>12000</v>
      </c>
      <c r="BL559" s="72">
        <f t="shared" si="86"/>
        <v>1200000</v>
      </c>
      <c r="BM559" s="17">
        <v>0</v>
      </c>
      <c r="BN559" s="17">
        <v>0</v>
      </c>
      <c r="BO559" s="72">
        <f>SUM(BO536:BO558)</f>
        <v>2000</v>
      </c>
      <c r="BP559" s="72">
        <f t="shared" ref="BP559:CX559" si="87">SUM(BP536:BP558)</f>
        <v>400000</v>
      </c>
      <c r="BQ559" s="72">
        <f t="shared" si="87"/>
        <v>1600</v>
      </c>
      <c r="BR559" s="72">
        <f t="shared" si="87"/>
        <v>5333333.33</v>
      </c>
      <c r="BS559" s="72">
        <f t="shared" si="87"/>
        <v>0</v>
      </c>
      <c r="BT559" s="72">
        <f t="shared" si="87"/>
        <v>0</v>
      </c>
      <c r="BU559" s="72">
        <f t="shared" si="87"/>
        <v>0</v>
      </c>
      <c r="BV559" s="72">
        <f t="shared" si="87"/>
        <v>0</v>
      </c>
      <c r="BW559" s="72">
        <f t="shared" si="87"/>
        <v>0</v>
      </c>
      <c r="BX559" s="72">
        <f t="shared" si="87"/>
        <v>0</v>
      </c>
      <c r="BY559" s="72">
        <f t="shared" si="87"/>
        <v>0</v>
      </c>
      <c r="BZ559" s="72">
        <f t="shared" si="87"/>
        <v>0</v>
      </c>
      <c r="CA559" s="72">
        <f t="shared" si="87"/>
        <v>0</v>
      </c>
      <c r="CB559" s="72">
        <f t="shared" si="87"/>
        <v>0</v>
      </c>
      <c r="CC559" s="72">
        <f t="shared" si="87"/>
        <v>0</v>
      </c>
      <c r="CD559" s="72">
        <f t="shared" si="87"/>
        <v>0</v>
      </c>
      <c r="CE559" s="72">
        <f t="shared" si="87"/>
        <v>0</v>
      </c>
      <c r="CF559" s="72">
        <f t="shared" si="87"/>
        <v>0</v>
      </c>
      <c r="CG559" s="72">
        <f t="shared" si="87"/>
        <v>0</v>
      </c>
      <c r="CH559" s="72">
        <f t="shared" si="87"/>
        <v>0</v>
      </c>
      <c r="CI559" s="72">
        <f t="shared" si="87"/>
        <v>0</v>
      </c>
      <c r="CJ559" s="72">
        <f t="shared" si="87"/>
        <v>0</v>
      </c>
      <c r="CK559" s="72">
        <f t="shared" si="87"/>
        <v>0</v>
      </c>
      <c r="CL559" s="72">
        <f t="shared" si="87"/>
        <v>0</v>
      </c>
      <c r="CM559" s="72">
        <f t="shared" si="87"/>
        <v>0</v>
      </c>
      <c r="CN559" s="72">
        <f t="shared" si="87"/>
        <v>0</v>
      </c>
      <c r="CO559" s="72">
        <f t="shared" si="87"/>
        <v>0</v>
      </c>
      <c r="CP559" s="72">
        <f t="shared" si="87"/>
        <v>0</v>
      </c>
      <c r="CQ559" s="72">
        <f t="shared" si="87"/>
        <v>0</v>
      </c>
      <c r="CR559" s="72">
        <f t="shared" si="87"/>
        <v>0</v>
      </c>
      <c r="CS559" s="72">
        <f t="shared" si="87"/>
        <v>0</v>
      </c>
      <c r="CT559" s="72">
        <f t="shared" si="87"/>
        <v>0</v>
      </c>
      <c r="CU559" s="72">
        <f t="shared" si="87"/>
        <v>0</v>
      </c>
      <c r="CV559" s="72">
        <f t="shared" si="87"/>
        <v>0</v>
      </c>
      <c r="CW559" s="72">
        <f t="shared" si="87"/>
        <v>0</v>
      </c>
      <c r="CX559" s="72">
        <f t="shared" si="87"/>
        <v>0</v>
      </c>
      <c r="CY559" s="72"/>
      <c r="CZ559" s="72"/>
      <c r="DA559" s="72"/>
      <c r="DB559" s="72"/>
      <c r="DC559" s="72"/>
      <c r="DD559" s="72"/>
      <c r="DE559" s="72"/>
      <c r="DF559" s="72"/>
      <c r="DG559" s="72"/>
      <c r="DH559" s="72"/>
      <c r="DI559" s="72"/>
      <c r="DJ559" s="72"/>
      <c r="DK559" s="72"/>
      <c r="DL559" s="72"/>
      <c r="DM559" s="72"/>
      <c r="DN559" s="72"/>
      <c r="DO559" s="72"/>
      <c r="DP559" s="72"/>
      <c r="DQ559" s="72"/>
      <c r="DR559" s="72"/>
      <c r="DS559" s="72"/>
      <c r="DT559" s="72"/>
      <c r="DU559" s="72"/>
      <c r="DV559" s="72"/>
      <c r="DW559" s="72"/>
      <c r="DX559" s="72"/>
      <c r="DY559" s="72"/>
    </row>
    <row r="560" spans="1:208">
      <c r="A560" s="14"/>
      <c r="B560" s="14"/>
      <c r="C560" s="43" t="s">
        <v>61</v>
      </c>
      <c r="D560" s="14"/>
      <c r="E560" s="39">
        <v>1780.66</v>
      </c>
      <c r="F560" s="39">
        <v>133550</v>
      </c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  <c r="AA560" s="39"/>
      <c r="AB560" s="39"/>
      <c r="AC560" s="39"/>
      <c r="AD560" s="39"/>
      <c r="AE560" s="39"/>
      <c r="AF560" s="39"/>
      <c r="AG560" s="39"/>
      <c r="AH560" s="39"/>
      <c r="AI560" s="39"/>
      <c r="AJ560" s="39"/>
      <c r="AK560" s="39"/>
      <c r="AL560" s="39"/>
      <c r="AM560" s="39"/>
      <c r="AN560" s="39"/>
      <c r="AO560" s="39"/>
      <c r="AP560" s="39"/>
      <c r="AQ560" s="39"/>
      <c r="AR560" s="39"/>
      <c r="AS560" s="39"/>
      <c r="AT560" s="39"/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J560" s="39"/>
      <c r="BK560" s="39"/>
      <c r="BL560" s="39"/>
      <c r="BM560" s="17">
        <v>0</v>
      </c>
      <c r="BN560" s="17">
        <v>0</v>
      </c>
      <c r="BO560" s="39"/>
      <c r="BP560" s="39"/>
      <c r="BQ560" s="39"/>
      <c r="BR560" s="39"/>
      <c r="BS560" s="39"/>
      <c r="BT560" s="39"/>
      <c r="BU560" s="39"/>
      <c r="BV560" s="39"/>
      <c r="BW560" s="39"/>
      <c r="BX560" s="39"/>
      <c r="BY560" s="39"/>
      <c r="BZ560" s="39"/>
      <c r="CA560" s="39"/>
      <c r="CB560" s="39"/>
      <c r="CC560" s="39"/>
      <c r="CD560" s="39"/>
      <c r="CE560" s="39"/>
      <c r="CF560" s="39"/>
      <c r="CG560" s="39"/>
      <c r="CH560" s="39"/>
      <c r="CI560" s="39"/>
      <c r="CJ560" s="39"/>
      <c r="CK560" s="39"/>
      <c r="CL560" s="39"/>
      <c r="CM560" s="39"/>
      <c r="CN560" s="39"/>
      <c r="CO560" s="39"/>
      <c r="CP560" s="39"/>
      <c r="CQ560" s="39"/>
      <c r="CR560" s="39"/>
      <c r="CS560" s="39"/>
      <c r="CT560" s="39"/>
      <c r="CU560" s="39"/>
      <c r="CV560" s="39"/>
      <c r="CW560" s="39"/>
      <c r="CX560" s="39"/>
      <c r="CY560" s="39"/>
      <c r="CZ560" s="39"/>
      <c r="DA560" s="39"/>
      <c r="DB560" s="39"/>
      <c r="DC560" s="39"/>
      <c r="DD560" s="39"/>
      <c r="DE560" s="39"/>
      <c r="DF560" s="39"/>
      <c r="DG560" s="39"/>
      <c r="DH560" s="39"/>
      <c r="DI560" s="39"/>
      <c r="DJ560" s="39"/>
      <c r="DK560" s="39"/>
      <c r="DL560" s="39"/>
      <c r="DM560" s="39"/>
      <c r="DN560" s="39"/>
      <c r="DO560" s="39"/>
      <c r="DP560" s="39"/>
      <c r="DQ560" s="39"/>
      <c r="DR560" s="39"/>
      <c r="DS560" s="39"/>
      <c r="DT560" s="39"/>
      <c r="DU560" s="39"/>
      <c r="DV560" s="39"/>
      <c r="DW560" s="39"/>
      <c r="DX560" s="39"/>
      <c r="DY560" s="39"/>
      <c r="DZ560" s="14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4"/>
      <c r="EO560" s="14"/>
      <c r="EP560" s="14"/>
      <c r="EQ560" s="14"/>
      <c r="ER560" s="14"/>
      <c r="ES560" s="14"/>
      <c r="ET560" s="14"/>
      <c r="EU560" s="14"/>
      <c r="EV560" s="14"/>
      <c r="EW560" s="14"/>
      <c r="EX560" s="14"/>
      <c r="EY560" s="14"/>
      <c r="EZ560" s="14"/>
      <c r="FA560" s="14"/>
      <c r="FB560" s="14"/>
      <c r="FC560" s="14"/>
      <c r="FD560" s="14"/>
      <c r="FE560" s="14"/>
      <c r="FF560" s="14"/>
      <c r="FG560" s="14"/>
      <c r="FH560" s="14"/>
      <c r="FI560" s="14"/>
      <c r="FJ560" s="14"/>
      <c r="FK560" s="14"/>
      <c r="FL560" s="14"/>
      <c r="FM560" s="14"/>
      <c r="FN560" s="14"/>
      <c r="FO560" s="14"/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  <c r="GC560" s="14"/>
      <c r="GD560" s="14"/>
      <c r="GE560" s="14"/>
      <c r="GF560" s="14"/>
      <c r="GG560" s="14"/>
      <c r="GH560" s="14"/>
      <c r="GI560" s="14"/>
      <c r="GJ560" s="14"/>
      <c r="GK560" s="14"/>
      <c r="GL560" s="14"/>
      <c r="GM560" s="14"/>
      <c r="GN560" s="14"/>
      <c r="GO560" s="14"/>
      <c r="GP560" s="14"/>
      <c r="GQ560" s="14"/>
      <c r="GR560" s="14"/>
      <c r="GS560" s="14"/>
      <c r="GT560" s="14"/>
      <c r="GU560" s="14"/>
      <c r="GV560" s="14"/>
      <c r="GW560" s="14"/>
      <c r="GX560" s="14"/>
      <c r="GY560" s="14"/>
      <c r="GZ560" s="14"/>
    </row>
    <row r="561" spans="1:208">
      <c r="A561" s="14"/>
      <c r="B561" s="14"/>
      <c r="C561" s="43" t="s">
        <v>61</v>
      </c>
      <c r="D561" s="14"/>
      <c r="E561" s="39">
        <v>11567.22</v>
      </c>
      <c r="F561" s="39">
        <v>867542</v>
      </c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F561" s="39"/>
      <c r="AG561" s="39"/>
      <c r="AH561" s="39"/>
      <c r="AI561" s="39"/>
      <c r="AJ561" s="39"/>
      <c r="AK561" s="39"/>
      <c r="AL561" s="39"/>
      <c r="AM561" s="39"/>
      <c r="AN561" s="39"/>
      <c r="AO561" s="39"/>
      <c r="AP561" s="39"/>
      <c r="AQ561" s="39"/>
      <c r="AR561" s="39"/>
      <c r="AS561" s="39"/>
      <c r="AT561" s="39"/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J561" s="39"/>
      <c r="BK561" s="39"/>
      <c r="BL561" s="39"/>
      <c r="BM561" s="17">
        <v>0</v>
      </c>
      <c r="BN561" s="17">
        <v>0</v>
      </c>
      <c r="BO561" s="39"/>
      <c r="BP561" s="39"/>
      <c r="BQ561" s="39"/>
      <c r="BR561" s="39"/>
      <c r="BS561" s="39"/>
      <c r="BT561" s="39"/>
      <c r="BU561" s="39"/>
      <c r="BV561" s="39"/>
      <c r="BW561" s="39"/>
      <c r="BX561" s="39"/>
      <c r="BY561" s="39"/>
      <c r="BZ561" s="39"/>
      <c r="CA561" s="39"/>
      <c r="CB561" s="39"/>
      <c r="CC561" s="39"/>
      <c r="CD561" s="39"/>
      <c r="CE561" s="39"/>
      <c r="CF561" s="39"/>
      <c r="CG561" s="39"/>
      <c r="CH561" s="39"/>
      <c r="CI561" s="39"/>
      <c r="CJ561" s="39"/>
      <c r="CK561" s="39"/>
      <c r="CL561" s="39"/>
      <c r="CM561" s="39"/>
      <c r="CN561" s="39"/>
      <c r="CO561" s="39"/>
      <c r="CP561" s="39"/>
      <c r="CQ561" s="39"/>
      <c r="CR561" s="39"/>
      <c r="CS561" s="39"/>
      <c r="CT561" s="39"/>
      <c r="CU561" s="39"/>
      <c r="CV561" s="39"/>
      <c r="CW561" s="39"/>
      <c r="CX561" s="39"/>
      <c r="CY561" s="39"/>
      <c r="CZ561" s="39"/>
      <c r="DA561" s="39"/>
      <c r="DB561" s="39"/>
      <c r="DC561" s="39"/>
      <c r="DD561" s="39"/>
      <c r="DE561" s="39"/>
      <c r="DF561" s="39"/>
      <c r="DG561" s="39"/>
      <c r="DH561" s="39"/>
      <c r="DI561" s="39"/>
      <c r="DJ561" s="39"/>
      <c r="DK561" s="39"/>
      <c r="DL561" s="39"/>
      <c r="DM561" s="39"/>
      <c r="DN561" s="39"/>
      <c r="DO561" s="39"/>
      <c r="DP561" s="39"/>
      <c r="DQ561" s="39"/>
      <c r="DR561" s="39"/>
      <c r="DS561" s="39"/>
      <c r="DT561" s="39"/>
      <c r="DU561" s="39"/>
      <c r="DV561" s="39"/>
      <c r="DW561" s="39"/>
      <c r="DX561" s="39"/>
      <c r="DY561" s="39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/>
      <c r="GL561" s="14"/>
      <c r="GM561" s="14"/>
      <c r="GN561" s="14"/>
      <c r="GO561" s="14"/>
      <c r="GP561" s="14"/>
      <c r="GQ561" s="14"/>
      <c r="GR561" s="14"/>
      <c r="GS561" s="14"/>
      <c r="GT561" s="14"/>
      <c r="GU561" s="14"/>
      <c r="GV561" s="14"/>
      <c r="GW561" s="14"/>
      <c r="GX561" s="14"/>
      <c r="GY561" s="14"/>
      <c r="GZ561" s="14"/>
    </row>
    <row r="562" spans="1:208">
      <c r="A562" s="14"/>
      <c r="B562" s="14"/>
      <c r="C562" s="43" t="s">
        <v>61</v>
      </c>
      <c r="D562" s="14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  <c r="AA562" s="39"/>
      <c r="AB562" s="39"/>
      <c r="AC562" s="39"/>
      <c r="AD562" s="39"/>
      <c r="AE562" s="39"/>
      <c r="AF562" s="39"/>
      <c r="AG562" s="39"/>
      <c r="AH562" s="39"/>
      <c r="AI562" s="39"/>
      <c r="AJ562" s="39"/>
      <c r="AK562" s="39"/>
      <c r="AL562" s="39"/>
      <c r="AM562" s="39"/>
      <c r="AN562" s="39"/>
      <c r="AO562" s="39"/>
      <c r="AP562" s="39"/>
      <c r="AQ562" s="39"/>
      <c r="AR562" s="39"/>
      <c r="AS562" s="39"/>
      <c r="AT562" s="39"/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J562" s="39"/>
      <c r="BK562" s="39">
        <v>5100</v>
      </c>
      <c r="BL562" s="39">
        <v>102000</v>
      </c>
      <c r="BM562" s="17">
        <v>65</v>
      </c>
      <c r="BN562" s="17">
        <v>308750</v>
      </c>
      <c r="BO562" s="39"/>
      <c r="BP562" s="39"/>
      <c r="BQ562" s="39"/>
      <c r="BR562" s="39"/>
      <c r="BS562" s="39"/>
      <c r="BT562" s="39"/>
      <c r="BU562" s="39"/>
      <c r="BV562" s="39"/>
      <c r="BW562" s="39"/>
      <c r="BX562" s="39"/>
      <c r="BY562" s="39">
        <v>56</v>
      </c>
      <c r="BZ562" s="39">
        <v>140000</v>
      </c>
      <c r="CA562" s="39"/>
      <c r="CB562" s="39"/>
      <c r="CC562" s="39"/>
      <c r="CD562" s="39"/>
      <c r="CE562" s="39"/>
      <c r="CF562" s="39"/>
      <c r="CG562" s="39"/>
      <c r="CH562" s="39"/>
      <c r="CI562" s="39"/>
      <c r="CJ562" s="39"/>
      <c r="CK562" s="39"/>
      <c r="CL562" s="39"/>
      <c r="CM562" s="39"/>
      <c r="CN562" s="39"/>
      <c r="CO562" s="39"/>
      <c r="CP562" s="39"/>
      <c r="CQ562" s="39"/>
      <c r="CR562" s="39"/>
      <c r="CS562" s="39"/>
      <c r="CT562" s="39"/>
      <c r="CU562" s="39"/>
      <c r="CV562" s="39"/>
      <c r="CW562" s="39"/>
      <c r="CX562" s="39"/>
      <c r="CY562" s="39"/>
      <c r="CZ562" s="39"/>
      <c r="DA562" s="39"/>
      <c r="DB562" s="39"/>
      <c r="DC562" s="39"/>
      <c r="DD562" s="39"/>
      <c r="DE562" s="39"/>
      <c r="DF562" s="39"/>
      <c r="DG562" s="39"/>
      <c r="DH562" s="39"/>
      <c r="DI562" s="39"/>
      <c r="DJ562" s="39"/>
      <c r="DK562" s="39"/>
      <c r="DL562" s="39"/>
      <c r="DM562" s="39"/>
      <c r="DN562" s="39"/>
      <c r="DO562" s="39"/>
      <c r="DP562" s="39"/>
      <c r="DQ562" s="39"/>
      <c r="DR562" s="39"/>
      <c r="DS562" s="39"/>
      <c r="DT562" s="39"/>
      <c r="DU562" s="39"/>
      <c r="DV562" s="39"/>
      <c r="DW562" s="39"/>
      <c r="DX562" s="39"/>
      <c r="DY562" s="39"/>
      <c r="DZ562" s="14"/>
      <c r="EA562" s="14"/>
      <c r="EB562" s="14"/>
      <c r="EC562" s="14"/>
      <c r="ED562" s="14"/>
      <c r="EE562" s="14"/>
      <c r="EF562" s="14"/>
      <c r="EG562" s="14"/>
      <c r="EH562" s="14"/>
      <c r="EI562" s="14"/>
      <c r="EJ562" s="14"/>
      <c r="EK562" s="14"/>
      <c r="EL562" s="14"/>
      <c r="EM562" s="14"/>
      <c r="EN562" s="14"/>
      <c r="EO562" s="14"/>
      <c r="EP562" s="14"/>
      <c r="EQ562" s="14"/>
      <c r="ER562" s="14"/>
      <c r="ES562" s="14"/>
      <c r="ET562" s="14"/>
      <c r="EU562" s="14"/>
      <c r="EV562" s="14"/>
      <c r="EW562" s="14"/>
      <c r="EX562" s="14"/>
      <c r="EY562" s="14"/>
      <c r="EZ562" s="14"/>
      <c r="FA562" s="14"/>
      <c r="FB562" s="14"/>
      <c r="FC562" s="14"/>
      <c r="FD562" s="14"/>
      <c r="FE562" s="14"/>
      <c r="FF562" s="14"/>
      <c r="FG562" s="14"/>
      <c r="FH562" s="14"/>
      <c r="FI562" s="14"/>
      <c r="FJ562" s="14"/>
      <c r="FK562" s="14"/>
      <c r="FL562" s="14"/>
      <c r="FM562" s="14"/>
      <c r="FN562" s="14"/>
      <c r="FO562" s="14"/>
      <c r="FP562" s="14"/>
      <c r="FQ562" s="14"/>
      <c r="FR562" s="14"/>
      <c r="FS562" s="14"/>
      <c r="FT562" s="14"/>
      <c r="FU562" s="14"/>
      <c r="FV562" s="14"/>
      <c r="FW562" s="14"/>
      <c r="FX562" s="14"/>
      <c r="FY562" s="14"/>
      <c r="FZ562" s="14"/>
      <c r="GA562" s="14"/>
      <c r="GB562" s="14"/>
      <c r="GC562" s="14"/>
      <c r="GD562" s="14"/>
      <c r="GE562" s="14"/>
      <c r="GF562" s="14"/>
      <c r="GG562" s="14"/>
      <c r="GH562" s="14"/>
      <c r="GI562" s="14"/>
      <c r="GJ562" s="14"/>
      <c r="GK562" s="14"/>
      <c r="GL562" s="14"/>
      <c r="GM562" s="14"/>
      <c r="GN562" s="14"/>
      <c r="GO562" s="14"/>
      <c r="GP562" s="14"/>
      <c r="GQ562" s="14"/>
      <c r="GR562" s="14"/>
      <c r="GS562" s="14"/>
      <c r="GT562" s="14"/>
      <c r="GU562" s="14"/>
      <c r="GV562" s="14"/>
      <c r="GW562" s="14"/>
      <c r="GX562" s="14"/>
      <c r="GY562" s="14"/>
      <c r="GZ562" s="14"/>
    </row>
    <row r="563" spans="1:208">
      <c r="A563" s="14"/>
      <c r="B563" s="14"/>
      <c r="C563" s="43" t="s">
        <v>61</v>
      </c>
      <c r="D563" s="14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  <c r="AA563" s="39"/>
      <c r="AB563" s="39"/>
      <c r="AC563" s="39"/>
      <c r="AD563" s="39"/>
      <c r="AE563" s="39"/>
      <c r="AF563" s="39"/>
      <c r="AG563" s="39"/>
      <c r="AH563" s="39"/>
      <c r="AI563" s="39"/>
      <c r="AJ563" s="39"/>
      <c r="AK563" s="39"/>
      <c r="AL563" s="39"/>
      <c r="AM563" s="39"/>
      <c r="AN563" s="39"/>
      <c r="AO563" s="39"/>
      <c r="AP563" s="39"/>
      <c r="AQ563" s="39"/>
      <c r="AR563" s="39"/>
      <c r="AS563" s="39"/>
      <c r="AT563" s="39"/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J563" s="39"/>
      <c r="BK563" s="39"/>
      <c r="BL563" s="39"/>
      <c r="BM563" s="17">
        <v>0</v>
      </c>
      <c r="BN563" s="17">
        <v>0</v>
      </c>
      <c r="BO563" s="39"/>
      <c r="BP563" s="39"/>
      <c r="BQ563" s="39"/>
      <c r="BR563" s="39"/>
      <c r="BS563" s="39">
        <v>4478.66</v>
      </c>
      <c r="BT563" s="39">
        <v>371800</v>
      </c>
      <c r="BU563" s="39"/>
      <c r="BV563" s="39"/>
      <c r="BW563" s="39"/>
      <c r="BX563" s="39"/>
      <c r="BY563" s="39"/>
      <c r="BZ563" s="39"/>
      <c r="CA563" s="39"/>
      <c r="CB563" s="39"/>
      <c r="CC563" s="39"/>
      <c r="CD563" s="39"/>
      <c r="CE563" s="39"/>
      <c r="CF563" s="39"/>
      <c r="CG563" s="39"/>
      <c r="CH563" s="39"/>
      <c r="CI563" s="39"/>
      <c r="CJ563" s="39"/>
      <c r="CK563" s="39"/>
      <c r="CL563" s="39"/>
      <c r="CM563" s="39"/>
      <c r="CN563" s="39"/>
      <c r="CO563" s="39"/>
      <c r="CP563" s="39"/>
      <c r="CQ563" s="39"/>
      <c r="CR563" s="39"/>
      <c r="CS563" s="39"/>
      <c r="CT563" s="39"/>
      <c r="CU563" s="39"/>
      <c r="CV563" s="39"/>
      <c r="CW563" s="39"/>
      <c r="CX563" s="39"/>
      <c r="CY563" s="39"/>
      <c r="CZ563" s="39"/>
      <c r="DA563" s="39"/>
      <c r="DB563" s="39"/>
      <c r="DC563" s="39"/>
      <c r="DD563" s="39"/>
      <c r="DE563" s="39"/>
      <c r="DF563" s="39"/>
      <c r="DG563" s="39"/>
      <c r="DH563" s="39"/>
      <c r="DI563" s="39"/>
      <c r="DJ563" s="39"/>
      <c r="DK563" s="39"/>
      <c r="DL563" s="39"/>
      <c r="DM563" s="39"/>
      <c r="DN563" s="39"/>
      <c r="DO563" s="39"/>
      <c r="DP563" s="39"/>
      <c r="DQ563" s="39"/>
      <c r="DR563" s="39"/>
      <c r="DS563" s="39"/>
      <c r="DT563" s="39"/>
      <c r="DU563" s="39"/>
      <c r="DV563" s="39"/>
      <c r="DW563" s="39"/>
      <c r="DX563" s="39"/>
      <c r="DY563" s="39"/>
      <c r="DZ563" s="14"/>
      <c r="EA563" s="14"/>
      <c r="EB563" s="14"/>
      <c r="EC563" s="14"/>
      <c r="ED563" s="14"/>
      <c r="EE563" s="14"/>
      <c r="EF563" s="14"/>
      <c r="EG563" s="14"/>
      <c r="EH563" s="14"/>
      <c r="EI563" s="14"/>
      <c r="EJ563" s="14"/>
      <c r="EK563" s="14"/>
      <c r="EL563" s="14"/>
      <c r="EM563" s="14"/>
      <c r="EN563" s="14"/>
      <c r="EO563" s="14"/>
      <c r="EP563" s="14"/>
      <c r="EQ563" s="14"/>
      <c r="ER563" s="14"/>
      <c r="ES563" s="14"/>
      <c r="ET563" s="14"/>
      <c r="EU563" s="14"/>
      <c r="EV563" s="14"/>
      <c r="EW563" s="14"/>
      <c r="EX563" s="14"/>
      <c r="EY563" s="14"/>
      <c r="EZ563" s="14"/>
      <c r="FA563" s="14"/>
      <c r="FB563" s="14"/>
      <c r="FC563" s="14"/>
      <c r="FD563" s="14"/>
      <c r="FE563" s="14"/>
      <c r="FF563" s="14"/>
      <c r="FG563" s="14"/>
      <c r="FH563" s="14"/>
      <c r="FI563" s="14"/>
      <c r="FJ563" s="14"/>
      <c r="FK563" s="14"/>
      <c r="FL563" s="14"/>
      <c r="FM563" s="14"/>
      <c r="FN563" s="14"/>
      <c r="FO563" s="14"/>
      <c r="FP563" s="14"/>
      <c r="FQ563" s="14"/>
      <c r="FR563" s="14"/>
      <c r="FS563" s="14"/>
      <c r="FT563" s="14"/>
      <c r="FU563" s="14"/>
      <c r="FV563" s="14"/>
      <c r="FW563" s="14"/>
      <c r="FX563" s="14"/>
      <c r="FY563" s="14"/>
      <c r="FZ563" s="14"/>
      <c r="GA563" s="14"/>
      <c r="GB563" s="14"/>
      <c r="GC563" s="14"/>
      <c r="GD563" s="14"/>
      <c r="GE563" s="14"/>
      <c r="GF563" s="14"/>
      <c r="GG563" s="14"/>
      <c r="GH563" s="14"/>
      <c r="GI563" s="14"/>
      <c r="GJ563" s="14"/>
      <c r="GK563" s="14"/>
      <c r="GL563" s="14"/>
      <c r="GM563" s="14"/>
      <c r="GN563" s="14"/>
      <c r="GO563" s="14"/>
      <c r="GP563" s="14"/>
      <c r="GQ563" s="14"/>
      <c r="GR563" s="14"/>
      <c r="GS563" s="14"/>
      <c r="GT563" s="14"/>
      <c r="GU563" s="14"/>
      <c r="GV563" s="14"/>
      <c r="GW563" s="14"/>
      <c r="GX563" s="14"/>
      <c r="GY563" s="14"/>
      <c r="GZ563" s="14"/>
    </row>
    <row r="564" spans="1:208" ht="16" thickBot="1">
      <c r="A564" s="14"/>
      <c r="B564" s="14"/>
      <c r="C564" s="43" t="s">
        <v>61</v>
      </c>
      <c r="D564" s="14"/>
      <c r="E564" s="39">
        <v>1653.13</v>
      </c>
      <c r="F564" s="39">
        <v>247970</v>
      </c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  <c r="AA564" s="39"/>
      <c r="AB564" s="39"/>
      <c r="AC564" s="39"/>
      <c r="AD564" s="39"/>
      <c r="AE564" s="39"/>
      <c r="AF564" s="39"/>
      <c r="AG564" s="39"/>
      <c r="AH564" s="39"/>
      <c r="AI564" s="39"/>
      <c r="AJ564" s="39"/>
      <c r="AK564" s="39"/>
      <c r="AL564" s="39"/>
      <c r="AM564" s="39"/>
      <c r="AN564" s="39"/>
      <c r="AO564" s="39"/>
      <c r="AP564" s="39"/>
      <c r="AQ564" s="39"/>
      <c r="AR564" s="39"/>
      <c r="AS564" s="39"/>
      <c r="AT564" s="39"/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J564" s="39"/>
      <c r="BK564" s="39"/>
      <c r="BL564" s="39"/>
      <c r="BM564" s="17">
        <v>0</v>
      </c>
      <c r="BN564" s="17">
        <v>0</v>
      </c>
      <c r="BO564" s="39"/>
      <c r="BP564" s="39"/>
      <c r="BQ564" s="39"/>
      <c r="BR564" s="39"/>
      <c r="BS564" s="39"/>
      <c r="BT564" s="39"/>
      <c r="BU564" s="39"/>
      <c r="BV564" s="39"/>
      <c r="BW564" s="39"/>
      <c r="BX564" s="39"/>
      <c r="BY564" s="39"/>
      <c r="BZ564" s="39"/>
      <c r="CA564" s="39"/>
      <c r="CB564" s="39"/>
      <c r="CC564" s="39"/>
      <c r="CD564" s="39"/>
      <c r="CE564" s="39"/>
      <c r="CF564" s="39"/>
      <c r="CG564" s="39"/>
      <c r="CH564" s="39"/>
      <c r="CI564" s="39"/>
      <c r="CJ564" s="39"/>
      <c r="CK564" s="39"/>
      <c r="CL564" s="39"/>
      <c r="CM564" s="39"/>
      <c r="CN564" s="39"/>
      <c r="CO564" s="39"/>
      <c r="CP564" s="39"/>
      <c r="CQ564" s="39"/>
      <c r="CR564" s="39"/>
      <c r="CS564" s="39"/>
      <c r="CT564" s="39"/>
      <c r="CU564" s="39"/>
      <c r="CV564" s="39"/>
      <c r="CW564" s="39"/>
      <c r="CX564" s="39"/>
      <c r="CY564" s="39"/>
      <c r="CZ564" s="39"/>
      <c r="DA564" s="39"/>
      <c r="DB564" s="39"/>
      <c r="DC564" s="39"/>
      <c r="DD564" s="39"/>
      <c r="DE564" s="39"/>
      <c r="DF564" s="39"/>
      <c r="DG564" s="39"/>
      <c r="DH564" s="39"/>
      <c r="DI564" s="39"/>
      <c r="DJ564" s="39"/>
      <c r="DK564" s="39"/>
      <c r="DL564" s="39"/>
      <c r="DM564" s="39"/>
      <c r="DN564" s="39"/>
      <c r="DO564" s="39"/>
      <c r="DP564" s="39"/>
      <c r="DQ564" s="39"/>
      <c r="DR564" s="39"/>
      <c r="DS564" s="39"/>
      <c r="DT564" s="39"/>
      <c r="DU564" s="39"/>
      <c r="DV564" s="39"/>
      <c r="DW564" s="39"/>
      <c r="DX564" s="39"/>
      <c r="DY564" s="39"/>
      <c r="DZ564" s="14"/>
      <c r="EA564" s="14"/>
      <c r="EB564" s="14"/>
      <c r="EC564" s="14"/>
      <c r="ED564" s="14"/>
      <c r="EE564" s="14"/>
      <c r="EF564" s="14"/>
      <c r="EG564" s="14"/>
      <c r="EH564" s="14"/>
      <c r="EI564" s="14"/>
      <c r="EJ564" s="14"/>
      <c r="EK564" s="14"/>
      <c r="EL564" s="14"/>
      <c r="EM564" s="14"/>
      <c r="EN564" s="14"/>
      <c r="EO564" s="14"/>
      <c r="EP564" s="14"/>
      <c r="EQ564" s="14"/>
      <c r="ER564" s="14"/>
      <c r="ES564" s="14"/>
      <c r="ET564" s="14"/>
      <c r="EU564" s="14"/>
      <c r="EV564" s="14"/>
      <c r="EW564" s="14"/>
      <c r="EX564" s="14"/>
      <c r="EY564" s="14"/>
      <c r="EZ564" s="14"/>
      <c r="FA564" s="14"/>
      <c r="FB564" s="14"/>
      <c r="FC564" s="14"/>
      <c r="FD564" s="14"/>
      <c r="FE564" s="14"/>
      <c r="FF564" s="14"/>
      <c r="FG564" s="14"/>
      <c r="FH564" s="14"/>
      <c r="FI564" s="14"/>
      <c r="FJ564" s="14"/>
      <c r="FK564" s="14"/>
      <c r="FL564" s="14"/>
      <c r="FM564" s="14"/>
      <c r="FN564" s="14"/>
      <c r="FO564" s="14"/>
      <c r="FP564" s="14"/>
      <c r="FQ564" s="14"/>
      <c r="FR564" s="14"/>
      <c r="FS564" s="14"/>
      <c r="FT564" s="14"/>
      <c r="FU564" s="14"/>
      <c r="FV564" s="14"/>
      <c r="FW564" s="14"/>
      <c r="FX564" s="14"/>
      <c r="FY564" s="14"/>
      <c r="FZ564" s="14"/>
      <c r="GA564" s="14"/>
      <c r="GB564" s="14"/>
      <c r="GC564" s="14"/>
      <c r="GD564" s="14"/>
      <c r="GE564" s="14"/>
      <c r="GF564" s="14"/>
      <c r="GG564" s="14"/>
      <c r="GH564" s="14"/>
      <c r="GI564" s="14"/>
      <c r="GJ564" s="14"/>
      <c r="GK564" s="14"/>
      <c r="GL564" s="14"/>
      <c r="GM564" s="14"/>
      <c r="GN564" s="14"/>
      <c r="GO564" s="14"/>
      <c r="GP564" s="14"/>
      <c r="GQ564" s="14"/>
      <c r="GR564" s="14"/>
      <c r="GS564" s="14"/>
      <c r="GT564" s="14"/>
      <c r="GU564" s="14"/>
      <c r="GV564" s="14"/>
      <c r="GW564" s="14"/>
      <c r="GX564" s="14"/>
      <c r="GY564" s="14"/>
      <c r="GZ564" s="14"/>
    </row>
    <row r="565" spans="1:208">
      <c r="A565" s="14"/>
      <c r="B565" s="14"/>
      <c r="C565" s="43" t="s">
        <v>61</v>
      </c>
      <c r="D565" s="14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F565" s="39"/>
      <c r="AG565" s="39"/>
      <c r="AH565" s="39"/>
      <c r="AI565" s="39"/>
      <c r="AJ565" s="39"/>
      <c r="AK565" s="39"/>
      <c r="AL565" s="39"/>
      <c r="AM565" s="39"/>
      <c r="AN565" s="39"/>
      <c r="AO565" s="39"/>
      <c r="AP565" s="39"/>
      <c r="AQ565" s="39"/>
      <c r="AR565" s="39"/>
      <c r="AS565" s="39"/>
      <c r="AT565" s="39"/>
      <c r="AU565" s="39"/>
      <c r="AV565" s="39"/>
      <c r="AW565" s="39"/>
      <c r="AX565" s="39"/>
      <c r="AY565" s="39"/>
      <c r="AZ565" s="39"/>
      <c r="BA565" s="39"/>
      <c r="BB565" s="119">
        <v>55000</v>
      </c>
      <c r="BC565" s="39"/>
      <c r="BD565" s="39"/>
      <c r="BE565" s="39"/>
      <c r="BF565" s="39"/>
      <c r="BG565" s="39"/>
      <c r="BH565" s="39"/>
      <c r="BJ565" s="39"/>
      <c r="BK565" s="39"/>
      <c r="BL565" s="39"/>
      <c r="BM565" s="17">
        <v>0</v>
      </c>
      <c r="BN565" s="17">
        <v>0</v>
      </c>
      <c r="BO565" s="39"/>
      <c r="BP565" s="39"/>
      <c r="BQ565" s="39"/>
      <c r="BR565" s="39"/>
      <c r="BS565" s="39"/>
      <c r="BT565" s="39"/>
      <c r="BU565" s="39"/>
      <c r="BV565" s="39"/>
      <c r="BW565" s="39"/>
      <c r="BX565" s="39"/>
      <c r="BY565" s="39">
        <v>54</v>
      </c>
      <c r="BZ565" s="39">
        <v>135000</v>
      </c>
      <c r="CA565" s="39">
        <v>7350</v>
      </c>
      <c r="CB565" s="39">
        <v>183750</v>
      </c>
      <c r="CC565" s="39">
        <v>3420</v>
      </c>
      <c r="CD565" s="39">
        <v>513000</v>
      </c>
      <c r="CE565" s="39"/>
      <c r="CF565" s="39"/>
      <c r="CG565" s="39"/>
      <c r="CH565" s="39"/>
      <c r="CI565" s="39"/>
      <c r="CJ565" s="39"/>
      <c r="CK565" s="39"/>
      <c r="CL565" s="39"/>
      <c r="CM565" s="39"/>
      <c r="CN565" s="39"/>
      <c r="CO565" s="39"/>
      <c r="CP565" s="39"/>
      <c r="CQ565" s="39"/>
      <c r="CR565" s="39"/>
      <c r="CS565" s="39"/>
      <c r="CT565" s="39"/>
      <c r="CU565" s="39"/>
      <c r="CV565" s="39"/>
      <c r="CW565" s="39"/>
      <c r="CX565" s="39"/>
      <c r="CY565" s="39"/>
      <c r="CZ565" s="39"/>
      <c r="DA565" s="39"/>
      <c r="DB565" s="39"/>
      <c r="DC565" s="39"/>
      <c r="DD565" s="39"/>
      <c r="DE565" s="39"/>
      <c r="DF565" s="39"/>
      <c r="DG565" s="39"/>
      <c r="DH565" s="39"/>
      <c r="DI565" s="39"/>
      <c r="DJ565" s="39"/>
      <c r="DK565" s="39"/>
      <c r="DL565" s="39"/>
      <c r="DM565" s="39"/>
      <c r="DN565" s="39"/>
      <c r="DO565" s="39"/>
      <c r="DP565" s="39"/>
      <c r="DQ565" s="39"/>
      <c r="DR565" s="39"/>
      <c r="DS565" s="39"/>
      <c r="DT565" s="39"/>
      <c r="DU565" s="39"/>
      <c r="DV565" s="39"/>
      <c r="DW565" s="39"/>
      <c r="DX565" s="39"/>
      <c r="DY565" s="39"/>
      <c r="DZ565" s="14"/>
      <c r="EA565" s="14"/>
      <c r="EB565" s="14"/>
      <c r="EC565" s="14"/>
      <c r="ED565" s="14"/>
      <c r="EE565" s="14"/>
      <c r="EF565" s="14"/>
      <c r="EG565" s="14"/>
      <c r="EH565" s="14"/>
      <c r="EI565" s="14"/>
      <c r="EJ565" s="14"/>
      <c r="EK565" s="14"/>
      <c r="EL565" s="14"/>
      <c r="EM565" s="14"/>
      <c r="EN565" s="14"/>
      <c r="EO565" s="14"/>
      <c r="EP565" s="14"/>
      <c r="EQ565" s="14"/>
      <c r="ER565" s="14"/>
      <c r="ES565" s="14"/>
      <c r="ET565" s="14"/>
      <c r="EU565" s="14"/>
      <c r="EV565" s="14"/>
      <c r="EW565" s="14"/>
      <c r="EX565" s="14"/>
      <c r="EY565" s="14"/>
      <c r="EZ565" s="14"/>
      <c r="FA565" s="14"/>
      <c r="FB565" s="14"/>
      <c r="FC565" s="14"/>
      <c r="FD565" s="14"/>
      <c r="FE565" s="14"/>
      <c r="FF565" s="14"/>
      <c r="FG565" s="14"/>
      <c r="FH565" s="14"/>
      <c r="FI565" s="14"/>
      <c r="FJ565" s="14"/>
      <c r="FK565" s="14"/>
      <c r="FL565" s="14"/>
      <c r="FM565" s="14"/>
      <c r="FN565" s="14"/>
      <c r="FO565" s="14"/>
      <c r="FP565" s="14"/>
      <c r="FQ565" s="14"/>
      <c r="FR565" s="14"/>
      <c r="FS565" s="14"/>
      <c r="FT565" s="14"/>
      <c r="FU565" s="14"/>
      <c r="FV565" s="14"/>
      <c r="FW565" s="14"/>
      <c r="FX565" s="14"/>
      <c r="FY565" s="14"/>
      <c r="FZ565" s="14"/>
      <c r="GA565" s="14"/>
      <c r="GB565" s="14"/>
      <c r="GC565" s="14"/>
      <c r="GD565" s="14"/>
      <c r="GE565" s="14"/>
      <c r="GF565" s="14"/>
      <c r="GG565" s="14"/>
      <c r="GH565" s="14"/>
      <c r="GI565" s="14"/>
      <c r="GJ565" s="14"/>
      <c r="GK565" s="14"/>
      <c r="GL565" s="14"/>
      <c r="GM565" s="14"/>
      <c r="GN565" s="14"/>
      <c r="GO565" s="14"/>
      <c r="GP565" s="14"/>
      <c r="GQ565" s="14"/>
      <c r="GR565" s="14"/>
      <c r="GS565" s="14"/>
      <c r="GT565" s="14"/>
      <c r="GU565" s="14"/>
      <c r="GV565" s="14"/>
      <c r="GW565" s="14"/>
      <c r="GX565" s="14"/>
      <c r="GY565" s="14"/>
      <c r="GZ565" s="14"/>
    </row>
    <row r="566" spans="1:208">
      <c r="A566" s="14"/>
      <c r="B566" s="14"/>
      <c r="C566" s="43" t="s">
        <v>61</v>
      </c>
      <c r="D566" s="14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  <c r="AA566" s="39"/>
      <c r="AB566" s="39"/>
      <c r="AC566" s="39"/>
      <c r="AD566" s="39"/>
      <c r="AE566" s="39"/>
      <c r="AF566" s="39"/>
      <c r="AG566" s="39"/>
      <c r="AH566" s="39"/>
      <c r="AI566" s="39"/>
      <c r="AJ566" s="39"/>
      <c r="AK566" s="39"/>
      <c r="AL566" s="39"/>
      <c r="AM566" s="39"/>
      <c r="AN566" s="39"/>
      <c r="AO566" s="39"/>
      <c r="AP566" s="39"/>
      <c r="AQ566" s="39"/>
      <c r="AR566" s="39"/>
      <c r="AS566" s="39"/>
      <c r="AT566" s="39"/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J566" s="39"/>
      <c r="BK566" s="39"/>
      <c r="BL566" s="39"/>
      <c r="BM566" s="17">
        <v>0</v>
      </c>
      <c r="BN566" s="17">
        <v>0</v>
      </c>
      <c r="BO566" s="39"/>
      <c r="BP566" s="39"/>
      <c r="BQ566" s="39"/>
      <c r="BR566" s="39"/>
      <c r="BS566" s="39"/>
      <c r="BT566" s="39"/>
      <c r="BU566" s="39"/>
      <c r="BV566" s="39"/>
      <c r="BW566" s="39"/>
      <c r="BX566" s="39"/>
      <c r="BY566" s="39"/>
      <c r="BZ566" s="39"/>
      <c r="CA566" s="39"/>
      <c r="CB566" s="39"/>
      <c r="CC566" s="39"/>
      <c r="CD566" s="39"/>
      <c r="CE566" s="39"/>
      <c r="CF566" s="39"/>
      <c r="CG566" s="39"/>
      <c r="CH566" s="39"/>
      <c r="CI566" s="39"/>
      <c r="CJ566" s="39"/>
      <c r="CK566" s="39"/>
      <c r="CL566" s="39"/>
      <c r="CM566" s="39"/>
      <c r="CN566" s="39"/>
      <c r="CO566" s="39"/>
      <c r="CP566" s="39"/>
      <c r="CQ566" s="39"/>
      <c r="CR566" s="39"/>
      <c r="CS566" s="39"/>
      <c r="CT566" s="39"/>
      <c r="CU566" s="39"/>
      <c r="CV566" s="39"/>
      <c r="CW566" s="39"/>
      <c r="CX566" s="39"/>
      <c r="CY566" s="39"/>
      <c r="CZ566" s="39"/>
      <c r="DA566" s="39"/>
      <c r="DB566" s="39"/>
      <c r="DC566" s="39"/>
      <c r="DD566" s="39"/>
      <c r="DE566" s="39"/>
      <c r="DF566" s="39"/>
      <c r="DG566" s="39"/>
      <c r="DH566" s="39"/>
      <c r="DI566" s="39"/>
      <c r="DJ566" s="39"/>
      <c r="DK566" s="39"/>
      <c r="DL566" s="39"/>
      <c r="DM566" s="39"/>
      <c r="DN566" s="39"/>
      <c r="DO566" s="39"/>
      <c r="DP566" s="39"/>
      <c r="DQ566" s="39"/>
      <c r="DR566" s="39"/>
      <c r="DS566" s="39"/>
      <c r="DT566" s="39"/>
      <c r="DU566" s="39"/>
      <c r="DV566" s="39"/>
      <c r="DW566" s="39"/>
      <c r="DX566" s="39"/>
      <c r="DY566" s="39"/>
      <c r="DZ566" s="14"/>
      <c r="EA566" s="14"/>
      <c r="EB566" s="14"/>
      <c r="EC566" s="14"/>
      <c r="ED566" s="14"/>
      <c r="EE566" s="14"/>
      <c r="EF566" s="14"/>
      <c r="EG566" s="14"/>
      <c r="EH566" s="14"/>
      <c r="EI566" s="14"/>
      <c r="EJ566" s="14"/>
      <c r="EK566" s="14"/>
      <c r="EL566" s="14"/>
      <c r="EM566" s="14"/>
      <c r="EN566" s="14"/>
      <c r="EO566" s="14"/>
      <c r="EP566" s="14"/>
      <c r="EQ566" s="14"/>
      <c r="ER566" s="14"/>
      <c r="ES566" s="14"/>
      <c r="ET566" s="14"/>
      <c r="EU566" s="14"/>
      <c r="EV566" s="14"/>
      <c r="EW566" s="14"/>
      <c r="EX566" s="14"/>
      <c r="EY566" s="14"/>
      <c r="EZ566" s="14"/>
      <c r="FA566" s="14"/>
      <c r="FB566" s="14"/>
      <c r="FC566" s="14"/>
      <c r="FD566" s="14"/>
      <c r="FE566" s="14"/>
      <c r="FF566" s="14"/>
      <c r="FG566" s="14"/>
      <c r="FH566" s="14"/>
      <c r="FI566" s="14"/>
      <c r="FJ566" s="14"/>
      <c r="FK566" s="14"/>
      <c r="FL566" s="14"/>
      <c r="FM566" s="14"/>
      <c r="FN566" s="14"/>
      <c r="FO566" s="14"/>
      <c r="FP566" s="14"/>
      <c r="FQ566" s="14"/>
      <c r="FR566" s="14"/>
      <c r="FS566" s="14"/>
      <c r="FT566" s="14"/>
      <c r="FU566" s="14"/>
      <c r="FV566" s="14"/>
      <c r="FW566" s="14"/>
      <c r="FX566" s="14"/>
      <c r="FY566" s="14"/>
      <c r="FZ566" s="14"/>
      <c r="GA566" s="14"/>
      <c r="GB566" s="14"/>
      <c r="GC566" s="14"/>
      <c r="GD566" s="14"/>
      <c r="GE566" s="14"/>
      <c r="GF566" s="14"/>
      <c r="GG566" s="14"/>
      <c r="GH566" s="14"/>
      <c r="GI566" s="14"/>
      <c r="GJ566" s="14"/>
      <c r="GK566" s="14"/>
      <c r="GL566" s="14"/>
      <c r="GM566" s="14"/>
      <c r="GN566" s="14"/>
      <c r="GO566" s="14"/>
      <c r="GP566" s="14"/>
      <c r="GQ566" s="14"/>
      <c r="GR566" s="14"/>
      <c r="GS566" s="14"/>
      <c r="GT566" s="14"/>
      <c r="GU566" s="14"/>
      <c r="GV566" s="14"/>
      <c r="GW566" s="14"/>
      <c r="GX566" s="14"/>
      <c r="GY566" s="14"/>
      <c r="GZ566" s="14"/>
    </row>
    <row r="567" spans="1:208">
      <c r="A567" s="14"/>
      <c r="B567" s="14"/>
      <c r="C567" s="43" t="s">
        <v>61</v>
      </c>
      <c r="D567" s="14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F567" s="39"/>
      <c r="AG567" s="39"/>
      <c r="AH567" s="39"/>
      <c r="AI567" s="39"/>
      <c r="AJ567" s="39"/>
      <c r="AK567" s="39"/>
      <c r="AL567" s="39"/>
      <c r="AM567" s="39"/>
      <c r="AN567" s="39"/>
      <c r="AO567" s="39"/>
      <c r="AP567" s="39"/>
      <c r="AQ567" s="39"/>
      <c r="AR567" s="39"/>
      <c r="AS567" s="39"/>
      <c r="AT567" s="39"/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J567" s="39"/>
      <c r="BK567" s="39"/>
      <c r="BL567" s="39"/>
      <c r="BM567" s="17">
        <v>0</v>
      </c>
      <c r="BN567" s="17">
        <v>0</v>
      </c>
      <c r="BO567" s="39"/>
      <c r="BP567" s="39"/>
      <c r="BQ567" s="39"/>
      <c r="BR567" s="39"/>
      <c r="BS567" s="39"/>
      <c r="BT567" s="39"/>
      <c r="BU567" s="39"/>
      <c r="BV567" s="39"/>
      <c r="BW567" s="39"/>
      <c r="BX567" s="39"/>
      <c r="BY567" s="39"/>
      <c r="BZ567" s="39"/>
      <c r="CA567" s="39"/>
      <c r="CB567" s="39"/>
      <c r="CC567" s="39"/>
      <c r="CD567" s="39"/>
      <c r="CE567" s="39">
        <v>500</v>
      </c>
      <c r="CF567" s="39">
        <v>50000</v>
      </c>
      <c r="CG567" s="39"/>
      <c r="CH567" s="39"/>
      <c r="CI567" s="39"/>
      <c r="CJ567" s="39"/>
      <c r="CK567" s="39"/>
      <c r="CL567" s="39"/>
      <c r="CM567" s="39"/>
      <c r="CN567" s="39"/>
      <c r="CO567" s="39"/>
      <c r="CP567" s="39"/>
      <c r="CQ567" s="39"/>
      <c r="CR567" s="39"/>
      <c r="CS567" s="39"/>
      <c r="CT567" s="39"/>
      <c r="CU567" s="39"/>
      <c r="CV567" s="39"/>
      <c r="CW567" s="39"/>
      <c r="CX567" s="39"/>
      <c r="CY567" s="39"/>
      <c r="CZ567" s="39"/>
      <c r="DA567" s="39"/>
      <c r="DB567" s="39"/>
      <c r="DC567" s="39"/>
      <c r="DD567" s="39"/>
      <c r="DE567" s="39"/>
      <c r="DF567" s="39"/>
      <c r="DG567" s="39"/>
      <c r="DH567" s="39"/>
      <c r="DI567" s="39"/>
      <c r="DJ567" s="39"/>
      <c r="DK567" s="39"/>
      <c r="DL567" s="39"/>
      <c r="DM567" s="39"/>
      <c r="DN567" s="39"/>
      <c r="DO567" s="39"/>
      <c r="DP567" s="39"/>
      <c r="DQ567" s="39"/>
      <c r="DR567" s="39"/>
      <c r="DS567" s="39"/>
      <c r="DT567" s="39"/>
      <c r="DU567" s="39"/>
      <c r="DV567" s="39"/>
      <c r="DW567" s="39"/>
      <c r="DX567" s="39"/>
      <c r="DY567" s="39"/>
      <c r="DZ567" s="14"/>
      <c r="EA567" s="14"/>
      <c r="EB567" s="14"/>
      <c r="EC567" s="14"/>
      <c r="ED567" s="14"/>
      <c r="EE567" s="14"/>
      <c r="EF567" s="14"/>
      <c r="EG567" s="14"/>
      <c r="EH567" s="14"/>
      <c r="EI567" s="14"/>
      <c r="EJ567" s="14"/>
      <c r="EK567" s="14"/>
      <c r="EL567" s="14"/>
      <c r="EM567" s="14"/>
      <c r="EN567" s="14"/>
      <c r="EO567" s="14"/>
      <c r="EP567" s="14"/>
      <c r="EQ567" s="14"/>
      <c r="ER567" s="14"/>
      <c r="ES567" s="14"/>
      <c r="ET567" s="14"/>
      <c r="EU567" s="14"/>
      <c r="EV567" s="14"/>
      <c r="EW567" s="14"/>
      <c r="EX567" s="14"/>
      <c r="EY567" s="14"/>
      <c r="EZ567" s="14"/>
      <c r="FA567" s="14"/>
      <c r="FB567" s="14"/>
      <c r="FC567" s="14"/>
      <c r="FD567" s="14"/>
      <c r="FE567" s="14"/>
      <c r="FF567" s="14"/>
      <c r="FG567" s="14"/>
      <c r="FH567" s="14"/>
      <c r="FI567" s="14"/>
      <c r="FJ567" s="14"/>
      <c r="FK567" s="14"/>
      <c r="FL567" s="14"/>
      <c r="FM567" s="14"/>
      <c r="FN567" s="14"/>
      <c r="FO567" s="14"/>
      <c r="FP567" s="14"/>
      <c r="FQ567" s="14"/>
      <c r="FR567" s="14"/>
      <c r="FS567" s="14"/>
      <c r="FT567" s="14"/>
      <c r="FU567" s="14"/>
      <c r="FV567" s="14"/>
      <c r="FW567" s="14"/>
      <c r="FX567" s="14"/>
      <c r="FY567" s="14"/>
      <c r="FZ567" s="14"/>
      <c r="GA567" s="14"/>
      <c r="GB567" s="14"/>
      <c r="GC567" s="14"/>
      <c r="GD567" s="14"/>
      <c r="GE567" s="14"/>
      <c r="GF567" s="14"/>
      <c r="GG567" s="14"/>
      <c r="GH567" s="14"/>
      <c r="GI567" s="14"/>
      <c r="GJ567" s="14"/>
      <c r="GK567" s="14"/>
      <c r="GL567" s="14"/>
      <c r="GM567" s="14"/>
      <c r="GN567" s="14"/>
      <c r="GO567" s="14"/>
      <c r="GP567" s="14"/>
      <c r="GQ567" s="14"/>
      <c r="GR567" s="14"/>
      <c r="GS567" s="14"/>
      <c r="GT567" s="14"/>
      <c r="GU567" s="14"/>
      <c r="GV567" s="14"/>
      <c r="GW567" s="14"/>
      <c r="GX567" s="14"/>
      <c r="GY567" s="14"/>
      <c r="GZ567" s="14"/>
    </row>
    <row r="568" spans="1:208">
      <c r="A568" s="14"/>
      <c r="B568" s="14"/>
      <c r="C568" s="43" t="s">
        <v>61</v>
      </c>
      <c r="D568" s="14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  <c r="AA568" s="39"/>
      <c r="AB568" s="39"/>
      <c r="AC568" s="39"/>
      <c r="AD568" s="39"/>
      <c r="AE568" s="39"/>
      <c r="AF568" s="39"/>
      <c r="AG568" s="39"/>
      <c r="AH568" s="39"/>
      <c r="AI568" s="39"/>
      <c r="AJ568" s="39"/>
      <c r="AK568" s="39"/>
      <c r="AL568" s="39"/>
      <c r="AM568" s="39"/>
      <c r="AN568" s="39"/>
      <c r="AO568" s="39"/>
      <c r="AP568" s="39"/>
      <c r="AQ568" s="39"/>
      <c r="AR568" s="39"/>
      <c r="AS568" s="39"/>
      <c r="AT568" s="39"/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J568" s="39"/>
      <c r="BK568" s="39">
        <v>4928</v>
      </c>
      <c r="BL568" s="39">
        <v>98560</v>
      </c>
      <c r="BM568" s="17">
        <v>0</v>
      </c>
      <c r="BN568" s="17">
        <v>0</v>
      </c>
      <c r="BO568" s="39"/>
      <c r="BP568" s="39"/>
      <c r="BQ568" s="39"/>
      <c r="BR568" s="39"/>
      <c r="BS568" s="39"/>
      <c r="BT568" s="39"/>
      <c r="BU568" s="39"/>
      <c r="BV568" s="39"/>
      <c r="BW568" s="39"/>
      <c r="BX568" s="39"/>
      <c r="BY568" s="39"/>
      <c r="BZ568" s="39"/>
      <c r="CA568" s="39"/>
      <c r="CB568" s="39"/>
      <c r="CC568" s="39"/>
      <c r="CD568" s="39"/>
      <c r="CE568" s="39"/>
      <c r="CF568" s="39"/>
      <c r="CG568" s="39"/>
      <c r="CH568" s="39"/>
      <c r="CI568" s="39"/>
      <c r="CJ568" s="39"/>
      <c r="CK568" s="39"/>
      <c r="CL568" s="39"/>
      <c r="CM568" s="39"/>
      <c r="CN568" s="39"/>
      <c r="CO568" s="39"/>
      <c r="CP568" s="39"/>
      <c r="CQ568" s="39"/>
      <c r="CR568" s="39"/>
      <c r="CS568" s="39"/>
      <c r="CT568" s="39"/>
      <c r="CU568" s="39"/>
      <c r="CV568" s="39"/>
      <c r="CW568" s="39"/>
      <c r="CX568" s="39"/>
      <c r="CY568" s="39"/>
      <c r="CZ568" s="39"/>
      <c r="DA568" s="39"/>
      <c r="DB568" s="39"/>
      <c r="DC568" s="39"/>
      <c r="DD568" s="39"/>
      <c r="DE568" s="39"/>
      <c r="DF568" s="39"/>
      <c r="DG568" s="39"/>
      <c r="DH568" s="39"/>
      <c r="DI568" s="39"/>
      <c r="DJ568" s="39"/>
      <c r="DK568" s="39"/>
      <c r="DL568" s="39"/>
      <c r="DM568" s="39"/>
      <c r="DN568" s="39"/>
      <c r="DO568" s="39"/>
      <c r="DP568" s="39"/>
      <c r="DQ568" s="39"/>
      <c r="DR568" s="39"/>
      <c r="DS568" s="39"/>
      <c r="DT568" s="39"/>
      <c r="DU568" s="39"/>
      <c r="DV568" s="39"/>
      <c r="DW568" s="39"/>
      <c r="DX568" s="39"/>
      <c r="DY568" s="39"/>
      <c r="DZ568" s="14"/>
      <c r="EA568" s="14"/>
      <c r="EB568" s="14"/>
      <c r="EC568" s="14"/>
      <c r="ED568" s="14"/>
      <c r="EE568" s="14"/>
      <c r="EF568" s="14"/>
      <c r="EG568" s="14"/>
      <c r="EH568" s="14"/>
      <c r="EI568" s="14"/>
      <c r="EJ568" s="14"/>
      <c r="EK568" s="14"/>
      <c r="EL568" s="14"/>
      <c r="EM568" s="14"/>
      <c r="EN568" s="14"/>
      <c r="EO568" s="14"/>
      <c r="EP568" s="14"/>
      <c r="EQ568" s="14"/>
      <c r="ER568" s="14"/>
      <c r="ES568" s="14"/>
      <c r="ET568" s="14"/>
      <c r="EU568" s="14"/>
      <c r="EV568" s="14"/>
      <c r="EW568" s="14"/>
      <c r="EX568" s="14"/>
      <c r="EY568" s="14"/>
      <c r="EZ568" s="14"/>
      <c r="FA568" s="14"/>
      <c r="FB568" s="14"/>
      <c r="FC568" s="14"/>
      <c r="FD568" s="14"/>
      <c r="FE568" s="14"/>
      <c r="FF568" s="14"/>
      <c r="FG568" s="14"/>
      <c r="FH568" s="14"/>
      <c r="FI568" s="14"/>
      <c r="FJ568" s="14"/>
      <c r="FK568" s="14"/>
      <c r="FL568" s="14"/>
      <c r="FM568" s="14"/>
      <c r="FN568" s="14"/>
      <c r="FO568" s="14"/>
      <c r="FP568" s="14"/>
      <c r="FQ568" s="14"/>
      <c r="FR568" s="14"/>
      <c r="FS568" s="14"/>
      <c r="FT568" s="14"/>
      <c r="FU568" s="14"/>
      <c r="FV568" s="14"/>
      <c r="FW568" s="14"/>
      <c r="FX568" s="14"/>
      <c r="FY568" s="14"/>
      <c r="FZ568" s="14"/>
      <c r="GA568" s="14"/>
      <c r="GB568" s="14"/>
      <c r="GC568" s="14"/>
      <c r="GD568" s="14"/>
      <c r="GE568" s="14"/>
      <c r="GF568" s="14"/>
      <c r="GG568" s="14"/>
      <c r="GH568" s="14"/>
      <c r="GI568" s="14"/>
      <c r="GJ568" s="14"/>
      <c r="GK568" s="14"/>
      <c r="GL568" s="14"/>
      <c r="GM568" s="14"/>
      <c r="GN568" s="14"/>
      <c r="GO568" s="14"/>
      <c r="GP568" s="14"/>
      <c r="GQ568" s="14"/>
      <c r="GR568" s="14"/>
      <c r="GS568" s="14"/>
      <c r="GT568" s="14"/>
      <c r="GU568" s="14"/>
      <c r="GV568" s="14"/>
      <c r="GW568" s="14"/>
      <c r="GX568" s="14"/>
      <c r="GY568" s="14"/>
      <c r="GZ568" s="14"/>
    </row>
    <row r="569" spans="1:208">
      <c r="A569" s="14"/>
      <c r="B569" s="14"/>
      <c r="C569" s="43" t="s">
        <v>61</v>
      </c>
      <c r="D569" s="14"/>
      <c r="E569" s="39">
        <v>11939.15</v>
      </c>
      <c r="F569" s="39">
        <v>903333.38</v>
      </c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  <c r="AA569" s="39"/>
      <c r="AB569" s="39"/>
      <c r="AC569" s="39"/>
      <c r="AD569" s="39"/>
      <c r="AE569" s="39"/>
      <c r="AF569" s="39"/>
      <c r="AG569" s="39"/>
      <c r="AH569" s="39"/>
      <c r="AI569" s="39"/>
      <c r="AJ569" s="39"/>
      <c r="AK569" s="39"/>
      <c r="AL569" s="39"/>
      <c r="AM569" s="39"/>
      <c r="AN569" s="39"/>
      <c r="AO569" s="39"/>
      <c r="AP569" s="39"/>
      <c r="AQ569" s="39"/>
      <c r="AR569" s="39"/>
      <c r="AS569" s="39"/>
      <c r="AT569" s="39"/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J569" s="39"/>
      <c r="BK569" s="39"/>
      <c r="BL569" s="39"/>
      <c r="BM569" s="17">
        <v>0</v>
      </c>
      <c r="BN569" s="17">
        <v>0</v>
      </c>
      <c r="BO569" s="39"/>
      <c r="BP569" s="39"/>
      <c r="BQ569" s="39"/>
      <c r="BR569" s="39"/>
      <c r="BS569" s="39"/>
      <c r="BT569" s="39"/>
      <c r="BU569" s="39"/>
      <c r="BV569" s="39"/>
      <c r="BW569" s="39"/>
      <c r="BX569" s="39"/>
      <c r="BY569" s="39"/>
      <c r="BZ569" s="39"/>
      <c r="CA569" s="39"/>
      <c r="CB569" s="39"/>
      <c r="CC569" s="39"/>
      <c r="CD569" s="39"/>
      <c r="CE569" s="39"/>
      <c r="CF569" s="39"/>
      <c r="CG569" s="39"/>
      <c r="CH569" s="39"/>
      <c r="CI569" s="39"/>
      <c r="CJ569" s="39"/>
      <c r="CK569" s="39"/>
      <c r="CL569" s="39"/>
      <c r="CM569" s="39"/>
      <c r="CN569" s="39"/>
      <c r="CO569" s="39"/>
      <c r="CP569" s="39"/>
      <c r="CQ569" s="39"/>
      <c r="CR569" s="39"/>
      <c r="CS569" s="39"/>
      <c r="CT569" s="39"/>
      <c r="CU569" s="39"/>
      <c r="CV569" s="39"/>
      <c r="CW569" s="39"/>
      <c r="CX569" s="39"/>
      <c r="CY569" s="39"/>
      <c r="CZ569" s="39"/>
      <c r="DA569" s="39"/>
      <c r="DB569" s="39"/>
      <c r="DC569" s="39"/>
      <c r="DD569" s="39"/>
      <c r="DE569" s="39"/>
      <c r="DF569" s="39"/>
      <c r="DG569" s="39"/>
      <c r="DH569" s="39"/>
      <c r="DI569" s="39"/>
      <c r="DJ569" s="39"/>
      <c r="DK569" s="39"/>
      <c r="DL569" s="39"/>
      <c r="DM569" s="39"/>
      <c r="DN569" s="39"/>
      <c r="DO569" s="39"/>
      <c r="DP569" s="39"/>
      <c r="DQ569" s="39"/>
      <c r="DR569" s="39"/>
      <c r="DS569" s="39"/>
      <c r="DT569" s="39"/>
      <c r="DU569" s="39"/>
      <c r="DV569" s="39"/>
      <c r="DW569" s="39"/>
      <c r="DX569" s="39"/>
      <c r="DY569" s="39"/>
      <c r="DZ569" s="14"/>
      <c r="EA569" s="14"/>
      <c r="EB569" s="14"/>
      <c r="EC569" s="14"/>
      <c r="ED569" s="14"/>
      <c r="EE569" s="14"/>
      <c r="EF569" s="14"/>
      <c r="EG569" s="14"/>
      <c r="EH569" s="14"/>
      <c r="EI569" s="14"/>
      <c r="EJ569" s="14"/>
      <c r="EK569" s="14"/>
      <c r="EL569" s="14"/>
      <c r="EM569" s="14"/>
      <c r="EN569" s="14"/>
      <c r="EO569" s="14"/>
      <c r="EP569" s="14"/>
      <c r="EQ569" s="14"/>
      <c r="ER569" s="14"/>
      <c r="ES569" s="14"/>
      <c r="ET569" s="14"/>
      <c r="EU569" s="14"/>
      <c r="EV569" s="14"/>
      <c r="EW569" s="14"/>
      <c r="EX569" s="14"/>
      <c r="EY569" s="14"/>
      <c r="EZ569" s="14"/>
      <c r="FA569" s="14"/>
      <c r="FB569" s="14"/>
      <c r="FC569" s="14"/>
      <c r="FD569" s="14"/>
      <c r="FE569" s="14"/>
      <c r="FF569" s="14"/>
      <c r="FG569" s="14"/>
      <c r="FH569" s="14"/>
      <c r="FI569" s="14"/>
      <c r="FJ569" s="14"/>
      <c r="FK569" s="14"/>
      <c r="FL569" s="14"/>
      <c r="FM569" s="14"/>
      <c r="FN569" s="14"/>
      <c r="FO569" s="14"/>
      <c r="FP569" s="14"/>
      <c r="FQ569" s="14"/>
      <c r="FR569" s="14"/>
      <c r="FS569" s="14"/>
      <c r="FT569" s="14"/>
      <c r="FU569" s="14"/>
      <c r="FV569" s="14"/>
      <c r="FW569" s="14"/>
      <c r="FX569" s="14"/>
      <c r="FY569" s="14"/>
      <c r="FZ569" s="14"/>
      <c r="GA569" s="14"/>
      <c r="GB569" s="14"/>
      <c r="GC569" s="14"/>
      <c r="GD569" s="14"/>
      <c r="GE569" s="14"/>
      <c r="GF569" s="14"/>
      <c r="GG569" s="14"/>
      <c r="GH569" s="14"/>
      <c r="GI569" s="14"/>
      <c r="GJ569" s="14"/>
      <c r="GK569" s="14"/>
      <c r="GL569" s="14"/>
      <c r="GM569" s="14"/>
      <c r="GN569" s="14"/>
      <c r="GO569" s="14"/>
      <c r="GP569" s="14"/>
      <c r="GQ569" s="14"/>
      <c r="GR569" s="14"/>
      <c r="GS569" s="14"/>
      <c r="GT569" s="14"/>
      <c r="GU569" s="14"/>
      <c r="GV569" s="14"/>
      <c r="GW569" s="14"/>
      <c r="GX569" s="14"/>
      <c r="GY569" s="14"/>
      <c r="GZ569" s="14"/>
    </row>
    <row r="570" spans="1:208">
      <c r="A570" s="14"/>
      <c r="B570" s="14"/>
      <c r="C570" s="43" t="s">
        <v>61</v>
      </c>
      <c r="D570" s="14"/>
      <c r="E570" s="39">
        <v>3273.43</v>
      </c>
      <c r="F570" s="39">
        <v>491020</v>
      </c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  <c r="AA570" s="39"/>
      <c r="AB570" s="39"/>
      <c r="AC570" s="39"/>
      <c r="AD570" s="39"/>
      <c r="AE570" s="39"/>
      <c r="AF570" s="39"/>
      <c r="AG570" s="39"/>
      <c r="AH570" s="39"/>
      <c r="AI570" s="39"/>
      <c r="AJ570" s="39"/>
      <c r="AK570" s="39"/>
      <c r="AL570" s="39"/>
      <c r="AM570" s="39"/>
      <c r="AN570" s="39"/>
      <c r="AO570" s="39"/>
      <c r="AP570" s="39"/>
      <c r="AQ570" s="39"/>
      <c r="AR570" s="39"/>
      <c r="AS570" s="39"/>
      <c r="AT570" s="39"/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J570" s="39"/>
      <c r="BK570" s="39"/>
      <c r="BL570" s="39"/>
      <c r="BM570" s="17">
        <v>0</v>
      </c>
      <c r="BN570" s="17">
        <v>0</v>
      </c>
      <c r="BO570" s="39"/>
      <c r="BP570" s="39"/>
      <c r="BQ570" s="39"/>
      <c r="BR570" s="39"/>
      <c r="BS570" s="39"/>
      <c r="BT570" s="39"/>
      <c r="BU570" s="39"/>
      <c r="BV570" s="39"/>
      <c r="BW570" s="39"/>
      <c r="BX570" s="39"/>
      <c r="BY570" s="39"/>
      <c r="BZ570" s="39"/>
      <c r="CA570" s="39"/>
      <c r="CB570" s="39"/>
      <c r="CC570" s="39"/>
      <c r="CD570" s="39"/>
      <c r="CE570" s="39"/>
      <c r="CF570" s="39"/>
      <c r="CG570" s="39"/>
      <c r="CH570" s="39"/>
      <c r="CI570" s="39"/>
      <c r="CJ570" s="39"/>
      <c r="CK570" s="39"/>
      <c r="CL570" s="39"/>
      <c r="CM570" s="39"/>
      <c r="CN570" s="39"/>
      <c r="CO570" s="39"/>
      <c r="CP570" s="39"/>
      <c r="CQ570" s="39"/>
      <c r="CR570" s="39"/>
      <c r="CS570" s="39"/>
      <c r="CT570" s="39"/>
      <c r="CU570" s="39"/>
      <c r="CV570" s="39"/>
      <c r="CW570" s="39"/>
      <c r="CX570" s="39"/>
      <c r="CY570" s="39"/>
      <c r="CZ570" s="39"/>
      <c r="DA570" s="39"/>
      <c r="DB570" s="39"/>
      <c r="DC570" s="39"/>
      <c r="DD570" s="39"/>
      <c r="DE570" s="39"/>
      <c r="DF570" s="39"/>
      <c r="DG570" s="39"/>
      <c r="DH570" s="39"/>
      <c r="DI570" s="39"/>
      <c r="DJ570" s="39"/>
      <c r="DK570" s="39"/>
      <c r="DL570" s="39"/>
      <c r="DM570" s="39"/>
      <c r="DN570" s="39"/>
      <c r="DO570" s="39"/>
      <c r="DP570" s="39"/>
      <c r="DQ570" s="39"/>
      <c r="DR570" s="39"/>
      <c r="DS570" s="39"/>
      <c r="DT570" s="39"/>
      <c r="DU570" s="39"/>
      <c r="DV570" s="39"/>
      <c r="DW570" s="39"/>
      <c r="DX570" s="39"/>
      <c r="DY570" s="39"/>
      <c r="DZ570" s="14"/>
      <c r="EA570" s="14"/>
      <c r="EB570" s="14"/>
      <c r="EC570" s="14"/>
      <c r="ED570" s="14"/>
      <c r="EE570" s="14"/>
      <c r="EF570" s="14"/>
      <c r="EG570" s="14"/>
      <c r="EH570" s="14"/>
      <c r="EI570" s="14"/>
      <c r="EJ570" s="14"/>
      <c r="EK570" s="14"/>
      <c r="EL570" s="14"/>
      <c r="EM570" s="14"/>
      <c r="EN570" s="14"/>
      <c r="EO570" s="14"/>
      <c r="EP570" s="14"/>
      <c r="EQ570" s="14"/>
      <c r="ER570" s="14"/>
      <c r="ES570" s="14"/>
      <c r="ET570" s="14"/>
      <c r="EU570" s="14"/>
      <c r="EV570" s="14"/>
      <c r="EW570" s="14"/>
      <c r="EX570" s="14"/>
      <c r="EY570" s="14"/>
      <c r="EZ570" s="14"/>
      <c r="FA570" s="14"/>
      <c r="FB570" s="14"/>
      <c r="FC570" s="14"/>
      <c r="FD570" s="14"/>
      <c r="FE570" s="14"/>
      <c r="FF570" s="14"/>
      <c r="FG570" s="14"/>
      <c r="FH570" s="14"/>
      <c r="FI570" s="14"/>
      <c r="FJ570" s="14"/>
      <c r="FK570" s="14"/>
      <c r="FL570" s="14"/>
      <c r="FM570" s="14"/>
      <c r="FN570" s="14"/>
      <c r="FO570" s="14"/>
      <c r="FP570" s="14"/>
      <c r="FQ570" s="14"/>
      <c r="FR570" s="14"/>
      <c r="FS570" s="14"/>
      <c r="FT570" s="14"/>
      <c r="FU570" s="14"/>
      <c r="FV570" s="14"/>
      <c r="FW570" s="14"/>
      <c r="FX570" s="14"/>
      <c r="FY570" s="14"/>
      <c r="FZ570" s="14"/>
      <c r="GA570" s="14"/>
      <c r="GB570" s="14"/>
      <c r="GC570" s="14"/>
      <c r="GD570" s="14"/>
      <c r="GE570" s="14"/>
      <c r="GF570" s="14"/>
      <c r="GG570" s="14"/>
      <c r="GH570" s="14"/>
      <c r="GI570" s="14"/>
      <c r="GJ570" s="14"/>
      <c r="GK570" s="14"/>
      <c r="GL570" s="14"/>
      <c r="GM570" s="14"/>
      <c r="GN570" s="14"/>
      <c r="GO570" s="14"/>
      <c r="GP570" s="14"/>
      <c r="GQ570" s="14"/>
      <c r="GR570" s="14"/>
      <c r="GS570" s="14"/>
      <c r="GT570" s="14"/>
      <c r="GU570" s="14"/>
      <c r="GV570" s="14"/>
      <c r="GW570" s="14"/>
      <c r="GX570" s="14"/>
      <c r="GY570" s="14"/>
      <c r="GZ570" s="14"/>
    </row>
    <row r="571" spans="1:208">
      <c r="A571" s="14"/>
      <c r="B571" s="14"/>
      <c r="C571" s="43" t="s">
        <v>61</v>
      </c>
      <c r="D571" s="14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  <c r="AA571" s="39"/>
      <c r="AB571" s="39"/>
      <c r="AC571" s="39"/>
      <c r="AD571" s="39"/>
      <c r="AE571" s="39"/>
      <c r="AF571" s="39"/>
      <c r="AG571" s="39"/>
      <c r="AH571" s="39"/>
      <c r="AI571" s="39"/>
      <c r="AJ571" s="39"/>
      <c r="AK571" s="39"/>
      <c r="AL571" s="39"/>
      <c r="AM571" s="39"/>
      <c r="AN571" s="39"/>
      <c r="AO571" s="39"/>
      <c r="AP571" s="39"/>
      <c r="AQ571" s="39"/>
      <c r="AR571" s="39"/>
      <c r="AS571" s="39"/>
      <c r="AT571" s="39"/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J571" s="39"/>
      <c r="BK571" s="39"/>
      <c r="BL571" s="39"/>
      <c r="BM571" s="17">
        <v>0</v>
      </c>
      <c r="BN571" s="17">
        <v>0</v>
      </c>
      <c r="BO571" s="39">
        <v>666.66</v>
      </c>
      <c r="BP571" s="39">
        <v>100000</v>
      </c>
      <c r="BQ571" s="39"/>
      <c r="BR571" s="39"/>
      <c r="BS571" s="39"/>
      <c r="BT571" s="39"/>
      <c r="BU571" s="39"/>
      <c r="BV571" s="39"/>
      <c r="BW571" s="39"/>
      <c r="BX571" s="39"/>
      <c r="BY571" s="39"/>
      <c r="BZ571" s="39"/>
      <c r="CA571" s="39"/>
      <c r="CB571" s="39"/>
      <c r="CC571" s="39"/>
      <c r="CD571" s="39"/>
      <c r="CE571" s="39"/>
      <c r="CF571" s="39"/>
      <c r="CG571" s="39"/>
      <c r="CH571" s="39"/>
      <c r="CI571" s="39"/>
      <c r="CJ571" s="39"/>
      <c r="CK571" s="39"/>
      <c r="CL571" s="39"/>
      <c r="CM571" s="39"/>
      <c r="CN571" s="39"/>
      <c r="CO571" s="39"/>
      <c r="CP571" s="39"/>
      <c r="CQ571" s="39"/>
      <c r="CR571" s="39"/>
      <c r="CS571" s="39"/>
      <c r="CT571" s="39"/>
      <c r="CU571" s="39"/>
      <c r="CV571" s="39"/>
      <c r="CW571" s="39"/>
      <c r="CX571" s="39"/>
      <c r="CY571" s="39"/>
      <c r="CZ571" s="39"/>
      <c r="DA571" s="39"/>
      <c r="DB571" s="39"/>
      <c r="DC571" s="39"/>
      <c r="DD571" s="39"/>
      <c r="DE571" s="39"/>
      <c r="DF571" s="39"/>
      <c r="DG571" s="39"/>
      <c r="DH571" s="39"/>
      <c r="DI571" s="39"/>
      <c r="DJ571" s="39"/>
      <c r="DK571" s="39"/>
      <c r="DL571" s="39"/>
      <c r="DM571" s="39"/>
      <c r="DN571" s="39"/>
      <c r="DO571" s="39"/>
      <c r="DP571" s="39"/>
      <c r="DQ571" s="39"/>
      <c r="DR571" s="39"/>
      <c r="DS571" s="39"/>
      <c r="DT571" s="39"/>
      <c r="DU571" s="39"/>
      <c r="DV571" s="39"/>
      <c r="DW571" s="39"/>
      <c r="DX571" s="39"/>
      <c r="DY571" s="39"/>
      <c r="DZ571" s="14"/>
      <c r="EA571" s="14"/>
      <c r="EB571" s="14"/>
      <c r="EC571" s="14"/>
      <c r="ED571" s="14"/>
      <c r="EE571" s="14"/>
      <c r="EF571" s="14"/>
      <c r="EG571" s="14"/>
      <c r="EH571" s="14"/>
      <c r="EI571" s="14"/>
      <c r="EJ571" s="14"/>
      <c r="EK571" s="14"/>
      <c r="EL571" s="14"/>
      <c r="EM571" s="14"/>
      <c r="EN571" s="14"/>
      <c r="EO571" s="14"/>
      <c r="EP571" s="14"/>
      <c r="EQ571" s="14"/>
      <c r="ER571" s="14"/>
      <c r="ES571" s="14"/>
      <c r="ET571" s="14"/>
      <c r="EU571" s="14"/>
      <c r="EV571" s="14"/>
      <c r="EW571" s="14"/>
      <c r="EX571" s="14"/>
      <c r="EY571" s="14"/>
      <c r="EZ571" s="14"/>
      <c r="FA571" s="14"/>
      <c r="FB571" s="14"/>
      <c r="FC571" s="14"/>
      <c r="FD571" s="14"/>
      <c r="FE571" s="14"/>
      <c r="FF571" s="14"/>
      <c r="FG571" s="14"/>
      <c r="FH571" s="14"/>
      <c r="FI571" s="14"/>
      <c r="FJ571" s="14"/>
      <c r="FK571" s="14"/>
      <c r="FL571" s="14"/>
      <c r="FM571" s="14"/>
      <c r="FN571" s="14"/>
      <c r="FO571" s="14"/>
      <c r="FP571" s="14"/>
      <c r="FQ571" s="14"/>
      <c r="FR571" s="14"/>
      <c r="FS571" s="14"/>
      <c r="FT571" s="14"/>
      <c r="FU571" s="14"/>
      <c r="FV571" s="14"/>
      <c r="FW571" s="14"/>
      <c r="FX571" s="14"/>
      <c r="FY571" s="14"/>
      <c r="FZ571" s="14"/>
      <c r="GA571" s="14"/>
      <c r="GB571" s="14"/>
      <c r="GC571" s="14"/>
      <c r="GD571" s="14"/>
      <c r="GE571" s="14"/>
      <c r="GF571" s="14"/>
      <c r="GG571" s="14"/>
      <c r="GH571" s="14"/>
      <c r="GI571" s="14"/>
      <c r="GJ571" s="14"/>
      <c r="GK571" s="14"/>
      <c r="GL571" s="14"/>
      <c r="GM571" s="14"/>
      <c r="GN571" s="14"/>
      <c r="GO571" s="14"/>
      <c r="GP571" s="14"/>
      <c r="GQ571" s="14"/>
      <c r="GR571" s="14"/>
      <c r="GS571" s="14"/>
      <c r="GT571" s="14"/>
      <c r="GU571" s="14"/>
      <c r="GV571" s="14"/>
      <c r="GW571" s="14"/>
      <c r="GX571" s="14"/>
      <c r="GY571" s="14"/>
      <c r="GZ571" s="14"/>
    </row>
    <row r="572" spans="1:208">
      <c r="A572" s="14"/>
      <c r="B572" s="14"/>
      <c r="C572" s="43" t="s">
        <v>61</v>
      </c>
      <c r="D572" s="14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  <c r="AA572" s="39"/>
      <c r="AB572" s="39"/>
      <c r="AC572" s="39"/>
      <c r="AD572" s="39"/>
      <c r="AE572" s="39"/>
      <c r="AF572" s="39"/>
      <c r="AG572" s="39"/>
      <c r="AH572" s="39"/>
      <c r="AI572" s="39"/>
      <c r="AJ572" s="39"/>
      <c r="AK572" s="39"/>
      <c r="AL572" s="39"/>
      <c r="AM572" s="39"/>
      <c r="AN572" s="39"/>
      <c r="AO572" s="39"/>
      <c r="AP572" s="39"/>
      <c r="AQ572" s="39"/>
      <c r="AR572" s="39"/>
      <c r="AS572" s="39"/>
      <c r="AT572" s="39"/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J572" s="39"/>
      <c r="BK572" s="39"/>
      <c r="BL572" s="39"/>
      <c r="BM572" s="17">
        <v>0</v>
      </c>
      <c r="BN572" s="17">
        <v>0</v>
      </c>
      <c r="BO572" s="39"/>
      <c r="BP572" s="39"/>
      <c r="BQ572" s="39"/>
      <c r="BR572" s="39"/>
      <c r="BS572" s="39"/>
      <c r="BT572" s="39"/>
      <c r="BU572" s="39"/>
      <c r="BV572" s="39"/>
      <c r="BW572" s="39"/>
      <c r="BX572" s="39"/>
      <c r="BY572" s="39"/>
      <c r="BZ572" s="39"/>
      <c r="CA572" s="39"/>
      <c r="CB572" s="39"/>
      <c r="CC572" s="39"/>
      <c r="CD572" s="39"/>
      <c r="CE572" s="39"/>
      <c r="CF572" s="39"/>
      <c r="CG572" s="39">
        <v>1.1399999999999999</v>
      </c>
      <c r="CH572" s="39">
        <v>191100</v>
      </c>
      <c r="CI572" s="39"/>
      <c r="CJ572" s="39"/>
      <c r="CK572" s="39"/>
      <c r="CL572" s="39"/>
      <c r="CM572" s="39"/>
      <c r="CN572" s="39"/>
      <c r="CO572" s="39"/>
      <c r="CP572" s="39"/>
      <c r="CQ572" s="39"/>
      <c r="CR572" s="39"/>
      <c r="CS572" s="39"/>
      <c r="CT572" s="39"/>
      <c r="CU572" s="39"/>
      <c r="CV572" s="39"/>
      <c r="CW572" s="39"/>
      <c r="CX572" s="39"/>
      <c r="CY572" s="39"/>
      <c r="CZ572" s="39"/>
      <c r="DA572" s="39"/>
      <c r="DB572" s="39"/>
      <c r="DC572" s="39"/>
      <c r="DD572" s="39"/>
      <c r="DE572" s="39"/>
      <c r="DF572" s="39"/>
      <c r="DG572" s="39"/>
      <c r="DH572" s="39"/>
      <c r="DI572" s="39"/>
      <c r="DJ572" s="39"/>
      <c r="DK572" s="39"/>
      <c r="DL572" s="39"/>
      <c r="DM572" s="39"/>
      <c r="DN572" s="39"/>
      <c r="DO572" s="39"/>
      <c r="DP572" s="39"/>
      <c r="DQ572" s="39"/>
      <c r="DR572" s="39"/>
      <c r="DS572" s="39"/>
      <c r="DT572" s="39"/>
      <c r="DU572" s="39"/>
      <c r="DV572" s="39"/>
      <c r="DW572" s="39"/>
      <c r="DX572" s="39"/>
      <c r="DY572" s="39"/>
      <c r="DZ572" s="14"/>
      <c r="EA572" s="14"/>
      <c r="EB572" s="14"/>
      <c r="EC572" s="14"/>
      <c r="ED572" s="14"/>
      <c r="EE572" s="14"/>
      <c r="EF572" s="14"/>
      <c r="EG572" s="14"/>
      <c r="EH572" s="14"/>
      <c r="EI572" s="14"/>
      <c r="EJ572" s="14"/>
      <c r="EK572" s="14"/>
      <c r="EL572" s="14"/>
      <c r="EM572" s="14"/>
      <c r="EN572" s="14"/>
      <c r="EO572" s="14"/>
      <c r="EP572" s="14"/>
      <c r="EQ572" s="14"/>
      <c r="ER572" s="14"/>
      <c r="ES572" s="14"/>
      <c r="ET572" s="14"/>
      <c r="EU572" s="14"/>
      <c r="EV572" s="14"/>
      <c r="EW572" s="14"/>
      <c r="EX572" s="14"/>
      <c r="EY572" s="14"/>
      <c r="EZ572" s="14"/>
      <c r="FA572" s="14"/>
      <c r="FB572" s="14"/>
      <c r="FC572" s="14"/>
      <c r="FD572" s="14"/>
      <c r="FE572" s="14"/>
      <c r="FF572" s="14"/>
      <c r="FG572" s="14"/>
      <c r="FH572" s="14"/>
      <c r="FI572" s="14"/>
      <c r="FJ572" s="14"/>
      <c r="FK572" s="14"/>
      <c r="FL572" s="14"/>
      <c r="FM572" s="14"/>
      <c r="FN572" s="14"/>
      <c r="FO572" s="14"/>
      <c r="FP572" s="14"/>
      <c r="FQ572" s="14"/>
      <c r="FR572" s="14"/>
      <c r="FS572" s="14"/>
      <c r="FT572" s="14"/>
      <c r="FU572" s="14"/>
      <c r="FV572" s="14"/>
      <c r="FW572" s="14"/>
      <c r="FX572" s="14"/>
      <c r="FY572" s="14"/>
      <c r="FZ572" s="14"/>
      <c r="GA572" s="14"/>
      <c r="GB572" s="14"/>
      <c r="GC572" s="14"/>
      <c r="GD572" s="14"/>
      <c r="GE572" s="14"/>
      <c r="GF572" s="14"/>
      <c r="GG572" s="14"/>
      <c r="GH572" s="14"/>
      <c r="GI572" s="14"/>
      <c r="GJ572" s="14"/>
      <c r="GK572" s="14"/>
      <c r="GL572" s="14"/>
      <c r="GM572" s="14"/>
      <c r="GN572" s="14"/>
      <c r="GO572" s="14"/>
      <c r="GP572" s="14"/>
      <c r="GQ572" s="14"/>
      <c r="GR572" s="14"/>
      <c r="GS572" s="14"/>
      <c r="GT572" s="14"/>
      <c r="GU572" s="14"/>
      <c r="GV572" s="14"/>
      <c r="GW572" s="14"/>
      <c r="GX572" s="14"/>
      <c r="GY572" s="14"/>
      <c r="GZ572" s="14"/>
    </row>
    <row r="573" spans="1:208">
      <c r="A573" s="14"/>
      <c r="B573" s="14"/>
      <c r="C573" s="43" t="s">
        <v>61</v>
      </c>
      <c r="D573" s="14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  <c r="AA573" s="39"/>
      <c r="AB573" s="39"/>
      <c r="AC573" s="39"/>
      <c r="AD573" s="39"/>
      <c r="AE573" s="39"/>
      <c r="AF573" s="39"/>
      <c r="AG573" s="39"/>
      <c r="AH573" s="39"/>
      <c r="AI573" s="39"/>
      <c r="AJ573" s="39"/>
      <c r="AK573" s="39"/>
      <c r="AL573" s="39"/>
      <c r="AM573" s="39"/>
      <c r="AN573" s="39"/>
      <c r="AO573" s="39"/>
      <c r="AP573" s="39"/>
      <c r="AQ573" s="39"/>
      <c r="AR573" s="39"/>
      <c r="AS573" s="39"/>
      <c r="AT573" s="39"/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J573" s="39"/>
      <c r="BK573" s="39"/>
      <c r="BL573" s="39"/>
      <c r="BM573" s="17">
        <v>0</v>
      </c>
      <c r="BN573" s="17">
        <v>0</v>
      </c>
      <c r="BO573" s="39"/>
      <c r="BP573" s="39"/>
      <c r="BQ573" s="39"/>
      <c r="BR573" s="39"/>
      <c r="BS573" s="39"/>
      <c r="BT573" s="39"/>
      <c r="BU573" s="39"/>
      <c r="BV573" s="39"/>
      <c r="BW573" s="39"/>
      <c r="BX573" s="39"/>
      <c r="BY573" s="39"/>
      <c r="BZ573" s="39"/>
      <c r="CA573" s="39"/>
      <c r="CB573" s="39"/>
      <c r="CC573" s="39"/>
      <c r="CD573" s="39"/>
      <c r="CE573" s="39"/>
      <c r="CF573" s="39"/>
      <c r="CG573" s="39"/>
      <c r="CH573" s="39"/>
      <c r="CI573" s="39">
        <v>15</v>
      </c>
      <c r="CJ573" s="39">
        <v>22500</v>
      </c>
      <c r="CK573" s="39"/>
      <c r="CL573" s="39"/>
      <c r="CM573" s="39"/>
      <c r="CN573" s="39"/>
      <c r="CO573" s="39"/>
      <c r="CP573" s="39"/>
      <c r="CQ573" s="39"/>
      <c r="CR573" s="39"/>
      <c r="CS573" s="39"/>
      <c r="CT573" s="39"/>
      <c r="CU573" s="39"/>
      <c r="CV573" s="39"/>
      <c r="CW573" s="39"/>
      <c r="CX573" s="39"/>
      <c r="CY573" s="39"/>
      <c r="CZ573" s="39"/>
      <c r="DA573" s="39"/>
      <c r="DB573" s="39"/>
      <c r="DC573" s="39"/>
      <c r="DD573" s="39"/>
      <c r="DE573" s="39"/>
      <c r="DF573" s="39"/>
      <c r="DG573" s="39"/>
      <c r="DH573" s="39"/>
      <c r="DI573" s="39"/>
      <c r="DJ573" s="39"/>
      <c r="DK573" s="39"/>
      <c r="DL573" s="39"/>
      <c r="DM573" s="39"/>
      <c r="DN573" s="39"/>
      <c r="DO573" s="39"/>
      <c r="DP573" s="39"/>
      <c r="DQ573" s="39"/>
      <c r="DR573" s="39"/>
      <c r="DS573" s="39"/>
      <c r="DT573" s="39"/>
      <c r="DU573" s="39"/>
      <c r="DV573" s="39"/>
      <c r="DW573" s="39"/>
      <c r="DX573" s="39"/>
      <c r="DY573" s="39"/>
      <c r="DZ573" s="14"/>
      <c r="EA573" s="14"/>
      <c r="EB573" s="14"/>
      <c r="EC573" s="14"/>
      <c r="ED573" s="14"/>
      <c r="EE573" s="14"/>
      <c r="EF573" s="14"/>
      <c r="EG573" s="14"/>
      <c r="EH573" s="14"/>
      <c r="EI573" s="14"/>
      <c r="EJ573" s="14"/>
      <c r="EK573" s="14"/>
      <c r="EL573" s="14"/>
      <c r="EM573" s="14"/>
      <c r="EN573" s="14"/>
      <c r="EO573" s="14"/>
      <c r="EP573" s="14"/>
      <c r="EQ573" s="14"/>
      <c r="ER573" s="14"/>
      <c r="ES573" s="14"/>
      <c r="ET573" s="14"/>
      <c r="EU573" s="14"/>
      <c r="EV573" s="14"/>
      <c r="EW573" s="14"/>
      <c r="EX573" s="14"/>
      <c r="EY573" s="14"/>
      <c r="EZ573" s="14"/>
      <c r="FA573" s="14"/>
      <c r="FB573" s="14"/>
      <c r="FC573" s="14"/>
      <c r="FD573" s="14"/>
      <c r="FE573" s="14"/>
      <c r="FF573" s="14"/>
      <c r="FG573" s="14"/>
      <c r="FH573" s="14"/>
      <c r="FI573" s="14"/>
      <c r="FJ573" s="14"/>
      <c r="FK573" s="14"/>
      <c r="FL573" s="14"/>
      <c r="FM573" s="14"/>
      <c r="FN573" s="14"/>
      <c r="FO573" s="14"/>
      <c r="FP573" s="14"/>
      <c r="FQ573" s="14"/>
      <c r="FR573" s="14"/>
      <c r="FS573" s="14"/>
      <c r="FT573" s="14"/>
      <c r="FU573" s="14"/>
      <c r="FV573" s="14"/>
      <c r="FW573" s="14"/>
      <c r="FX573" s="14"/>
      <c r="FY573" s="14"/>
      <c r="FZ573" s="14"/>
      <c r="GA573" s="14"/>
      <c r="GB573" s="14"/>
      <c r="GC573" s="14"/>
      <c r="GD573" s="14"/>
      <c r="GE573" s="14"/>
      <c r="GF573" s="14"/>
      <c r="GG573" s="14"/>
      <c r="GH573" s="14"/>
      <c r="GI573" s="14"/>
      <c r="GJ573" s="14"/>
      <c r="GK573" s="14"/>
      <c r="GL573" s="14"/>
      <c r="GM573" s="14"/>
      <c r="GN573" s="14"/>
      <c r="GO573" s="14"/>
      <c r="GP573" s="14"/>
      <c r="GQ573" s="14"/>
      <c r="GR573" s="14"/>
      <c r="GS573" s="14"/>
      <c r="GT573" s="14"/>
      <c r="GU573" s="14"/>
      <c r="GV573" s="14"/>
      <c r="GW573" s="14"/>
      <c r="GX573" s="14"/>
      <c r="GY573" s="14"/>
      <c r="GZ573" s="14"/>
    </row>
    <row r="574" spans="1:208">
      <c r="A574" s="14"/>
      <c r="B574" s="14"/>
      <c r="C574" s="43" t="s">
        <v>61</v>
      </c>
      <c r="D574" s="14"/>
      <c r="E574" s="39">
        <v>3298.66</v>
      </c>
      <c r="F574" s="39">
        <v>247400</v>
      </c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F574" s="39"/>
      <c r="AG574" s="39"/>
      <c r="AH574" s="39"/>
      <c r="AI574" s="39"/>
      <c r="AJ574" s="39"/>
      <c r="AK574" s="39"/>
      <c r="AL574" s="39"/>
      <c r="AM574" s="39"/>
      <c r="AN574" s="39"/>
      <c r="AO574" s="39"/>
      <c r="AP574" s="39"/>
      <c r="AQ574" s="39"/>
      <c r="AR574" s="39"/>
      <c r="AS574" s="39"/>
      <c r="AT574" s="39"/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J574" s="39"/>
      <c r="BK574" s="39"/>
      <c r="BL574" s="39"/>
      <c r="BM574" s="17">
        <v>0</v>
      </c>
      <c r="BN574" s="17">
        <v>0</v>
      </c>
      <c r="BO574" s="39"/>
      <c r="BP574" s="39"/>
      <c r="BQ574" s="39"/>
      <c r="BR574" s="39"/>
      <c r="BS574" s="39"/>
      <c r="BT574" s="39"/>
      <c r="BU574" s="39"/>
      <c r="BV574" s="39"/>
      <c r="BW574" s="39"/>
      <c r="BX574" s="39"/>
      <c r="BY574" s="39"/>
      <c r="BZ574" s="39"/>
      <c r="CA574" s="39"/>
      <c r="CB574" s="39"/>
      <c r="CC574" s="39"/>
      <c r="CD574" s="39"/>
      <c r="CE574" s="39"/>
      <c r="CF574" s="39"/>
      <c r="CG574" s="39"/>
      <c r="CH574" s="39"/>
      <c r="CI574" s="39"/>
      <c r="CJ574" s="39"/>
      <c r="CM574" s="39"/>
      <c r="CN574" s="39"/>
      <c r="CO574" s="39"/>
      <c r="CP574" s="39"/>
      <c r="CQ574" s="39"/>
      <c r="CR574" s="39"/>
      <c r="CS574" s="39"/>
      <c r="CT574" s="39"/>
      <c r="CU574" s="39"/>
      <c r="CV574" s="39"/>
      <c r="CW574" s="39"/>
      <c r="CX574" s="39"/>
      <c r="CY574" s="39"/>
      <c r="CZ574" s="39"/>
      <c r="DA574" s="39"/>
      <c r="DB574" s="39"/>
      <c r="DC574" s="39"/>
      <c r="DD574" s="39"/>
      <c r="DE574" s="39"/>
      <c r="DF574" s="39"/>
      <c r="DG574" s="39"/>
      <c r="DH574" s="39"/>
      <c r="DI574" s="39"/>
      <c r="DJ574" s="39"/>
      <c r="DK574" s="39"/>
      <c r="DL574" s="39"/>
      <c r="DM574" s="39"/>
      <c r="DN574" s="39"/>
      <c r="DO574" s="39"/>
      <c r="DP574" s="39"/>
      <c r="DQ574" s="39"/>
      <c r="DR574" s="39"/>
      <c r="DS574" s="39"/>
      <c r="DT574" s="39"/>
      <c r="DU574" s="39"/>
      <c r="DV574" s="39"/>
      <c r="DW574" s="39"/>
      <c r="DX574" s="39"/>
      <c r="DY574" s="39"/>
      <c r="DZ574" s="14"/>
      <c r="EA574" s="14"/>
      <c r="EB574" s="14"/>
      <c r="EC574" s="14"/>
      <c r="ED574" s="14"/>
      <c r="EE574" s="14"/>
      <c r="EF574" s="14"/>
      <c r="EG574" s="14"/>
      <c r="EH574" s="14"/>
      <c r="EI574" s="14"/>
      <c r="EJ574" s="14"/>
      <c r="EK574" s="14"/>
      <c r="EL574" s="14"/>
      <c r="EM574" s="14"/>
      <c r="EN574" s="14"/>
      <c r="EO574" s="14"/>
      <c r="EP574" s="14"/>
      <c r="EQ574" s="14"/>
      <c r="ER574" s="14"/>
      <c r="ES574" s="14"/>
      <c r="ET574" s="14"/>
      <c r="EU574" s="14"/>
      <c r="EV574" s="14"/>
      <c r="EW574" s="14"/>
      <c r="EX574" s="14"/>
      <c r="EY574" s="14"/>
      <c r="EZ574" s="14"/>
      <c r="FA574" s="14"/>
      <c r="FB574" s="14"/>
      <c r="FC574" s="14"/>
      <c r="FD574" s="14"/>
      <c r="FE574" s="14"/>
      <c r="FF574" s="14"/>
      <c r="FG574" s="14"/>
      <c r="FH574" s="14"/>
      <c r="FI574" s="14"/>
      <c r="FJ574" s="14"/>
      <c r="FK574" s="14"/>
      <c r="FL574" s="14"/>
      <c r="FM574" s="14"/>
      <c r="FN574" s="14"/>
      <c r="FO574" s="14"/>
      <c r="FP574" s="14"/>
      <c r="FQ574" s="14"/>
      <c r="FR574" s="14"/>
      <c r="FS574" s="14"/>
      <c r="FT574" s="14"/>
      <c r="FU574" s="14"/>
      <c r="FV574" s="14"/>
      <c r="FW574" s="14"/>
      <c r="FX574" s="14"/>
      <c r="FY574" s="14"/>
      <c r="FZ574" s="14"/>
      <c r="GA574" s="14"/>
      <c r="GB574" s="14"/>
      <c r="GC574" s="14"/>
      <c r="GD574" s="14"/>
      <c r="GE574" s="14"/>
      <c r="GF574" s="14"/>
      <c r="GG574" s="14"/>
      <c r="GH574" s="14"/>
      <c r="GI574" s="14"/>
      <c r="GJ574" s="14"/>
      <c r="GK574" s="14"/>
      <c r="GL574" s="14"/>
      <c r="GM574" s="14"/>
      <c r="GN574" s="14"/>
      <c r="GO574" s="14"/>
      <c r="GP574" s="14"/>
      <c r="GQ574" s="14"/>
      <c r="GR574" s="14"/>
      <c r="GS574" s="14"/>
      <c r="GT574" s="14"/>
      <c r="GU574" s="14"/>
      <c r="GV574" s="14"/>
      <c r="GW574" s="14"/>
      <c r="GX574" s="14"/>
      <c r="GY574" s="14"/>
      <c r="GZ574" s="14"/>
    </row>
    <row r="575" spans="1:208">
      <c r="A575" s="14"/>
      <c r="B575" s="14"/>
      <c r="C575" s="43" t="s">
        <v>61</v>
      </c>
      <c r="D575" s="14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  <c r="AA575" s="39"/>
      <c r="AB575" s="39"/>
      <c r="AC575" s="39"/>
      <c r="AD575" s="39"/>
      <c r="AE575" s="39"/>
      <c r="AF575" s="39"/>
      <c r="AG575" s="39"/>
      <c r="AH575" s="39"/>
      <c r="AI575" s="39"/>
      <c r="AJ575" s="39"/>
      <c r="AK575" s="39"/>
      <c r="AL575" s="39"/>
      <c r="AM575" s="39"/>
      <c r="AN575" s="39"/>
      <c r="AO575" s="39"/>
      <c r="AP575" s="39"/>
      <c r="AQ575" s="39"/>
      <c r="AR575" s="39"/>
      <c r="AS575" s="39"/>
      <c r="AT575" s="39"/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J575" s="39"/>
      <c r="BK575" s="39"/>
      <c r="BL575" s="39"/>
      <c r="BM575" s="17">
        <v>0</v>
      </c>
      <c r="BN575" s="17">
        <v>0</v>
      </c>
      <c r="BO575" s="39"/>
      <c r="BP575" s="39"/>
      <c r="BQ575" s="39"/>
      <c r="BR575" s="39"/>
      <c r="BS575" s="39"/>
      <c r="BT575" s="39"/>
      <c r="BU575" s="39"/>
      <c r="BV575" s="39"/>
      <c r="BW575" s="39"/>
      <c r="BX575" s="39"/>
      <c r="BY575" s="39"/>
      <c r="BZ575" s="39"/>
      <c r="CA575" s="39"/>
      <c r="CB575" s="39"/>
      <c r="CC575" s="39"/>
      <c r="CD575" s="39"/>
      <c r="CE575" s="39"/>
      <c r="CF575" s="39"/>
      <c r="CG575" s="39"/>
      <c r="CH575" s="39"/>
      <c r="CI575" s="39"/>
      <c r="CJ575" s="39"/>
      <c r="CK575" s="39">
        <v>2776.66</v>
      </c>
      <c r="CL575" s="39">
        <v>316500</v>
      </c>
      <c r="CM575" s="39"/>
      <c r="CN575" s="39"/>
      <c r="CO575" s="39"/>
      <c r="CP575" s="39"/>
      <c r="CQ575" s="39"/>
      <c r="CR575" s="39"/>
      <c r="CS575" s="39"/>
      <c r="CT575" s="39"/>
      <c r="CU575" s="39"/>
      <c r="CV575" s="39"/>
      <c r="CW575" s="39"/>
      <c r="CX575" s="39"/>
      <c r="CY575" s="39"/>
      <c r="CZ575" s="39"/>
      <c r="DA575" s="39"/>
      <c r="DB575" s="39"/>
      <c r="DC575" s="39"/>
      <c r="DD575" s="39"/>
      <c r="DE575" s="39"/>
      <c r="DF575" s="39"/>
      <c r="DG575" s="39"/>
      <c r="DH575" s="39"/>
      <c r="DI575" s="39"/>
      <c r="DJ575" s="39"/>
      <c r="DK575" s="39"/>
      <c r="DL575" s="39"/>
      <c r="DM575" s="39"/>
      <c r="DN575" s="39"/>
      <c r="DO575" s="39"/>
      <c r="DP575" s="39"/>
      <c r="DQ575" s="39"/>
      <c r="DR575" s="39"/>
      <c r="DS575" s="39"/>
      <c r="DT575" s="39"/>
      <c r="DU575" s="39"/>
      <c r="DV575" s="39"/>
      <c r="DW575" s="39"/>
      <c r="DX575" s="39"/>
      <c r="DY575" s="39"/>
      <c r="DZ575" s="14"/>
      <c r="EA575" s="14"/>
      <c r="EB575" s="14"/>
      <c r="EC575" s="14"/>
      <c r="ED575" s="14"/>
      <c r="EE575" s="14"/>
      <c r="EF575" s="14"/>
      <c r="EG575" s="14"/>
      <c r="EH575" s="14"/>
      <c r="EI575" s="14"/>
      <c r="EJ575" s="14"/>
      <c r="EK575" s="14"/>
      <c r="EL575" s="14"/>
      <c r="EM575" s="14"/>
      <c r="EN575" s="14"/>
      <c r="EO575" s="14"/>
      <c r="EP575" s="14"/>
      <c r="EQ575" s="14"/>
      <c r="ER575" s="14"/>
      <c r="ES575" s="14"/>
      <c r="ET575" s="14"/>
      <c r="EU575" s="14"/>
      <c r="EV575" s="14"/>
      <c r="EW575" s="14"/>
      <c r="EX575" s="14"/>
      <c r="EY575" s="14"/>
      <c r="EZ575" s="14"/>
      <c r="FA575" s="14"/>
      <c r="FB575" s="14"/>
      <c r="FC575" s="14"/>
      <c r="FD575" s="14"/>
      <c r="FE575" s="14"/>
      <c r="FF575" s="14"/>
      <c r="FG575" s="14"/>
      <c r="FH575" s="14"/>
      <c r="FI575" s="14"/>
      <c r="FJ575" s="14"/>
      <c r="FK575" s="14"/>
      <c r="FL575" s="14"/>
      <c r="FM575" s="14"/>
      <c r="FN575" s="14"/>
      <c r="FO575" s="14"/>
      <c r="FP575" s="14"/>
      <c r="FQ575" s="14"/>
      <c r="FR575" s="14"/>
      <c r="FS575" s="14"/>
      <c r="FT575" s="14"/>
      <c r="FU575" s="14"/>
      <c r="FV575" s="14"/>
      <c r="FW575" s="14"/>
      <c r="FX575" s="14"/>
      <c r="FY575" s="14"/>
      <c r="FZ575" s="14"/>
      <c r="GA575" s="14"/>
      <c r="GB575" s="14"/>
      <c r="GC575" s="14"/>
      <c r="GD575" s="14"/>
      <c r="GE575" s="14"/>
      <c r="GF575" s="14"/>
      <c r="GG575" s="14"/>
      <c r="GH575" s="14"/>
      <c r="GI575" s="14"/>
      <c r="GJ575" s="14"/>
      <c r="GK575" s="14"/>
      <c r="GL575" s="14"/>
      <c r="GM575" s="14"/>
      <c r="GN575" s="14"/>
      <c r="GO575" s="14"/>
      <c r="GP575" s="14"/>
      <c r="GQ575" s="14"/>
      <c r="GR575" s="14"/>
      <c r="GS575" s="14"/>
      <c r="GT575" s="14"/>
      <c r="GU575" s="14"/>
      <c r="GV575" s="14"/>
      <c r="GW575" s="14"/>
      <c r="GX575" s="14"/>
      <c r="GY575" s="14"/>
      <c r="GZ575" s="14"/>
    </row>
    <row r="576" spans="1:208">
      <c r="A576" s="14"/>
      <c r="B576" s="14"/>
      <c r="C576" s="43" t="s">
        <v>61</v>
      </c>
      <c r="D576" s="14"/>
      <c r="E576" s="39"/>
      <c r="F576" s="39"/>
      <c r="G576" s="39"/>
      <c r="H576" s="39"/>
      <c r="I576" s="39">
        <v>17595</v>
      </c>
      <c r="J576" s="39">
        <v>705000</v>
      </c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  <c r="AA576" s="39"/>
      <c r="AB576" s="39"/>
      <c r="AC576" s="39"/>
      <c r="AD576" s="39"/>
      <c r="AE576" s="39"/>
      <c r="AF576" s="39"/>
      <c r="AG576" s="39"/>
      <c r="AH576" s="39"/>
      <c r="AI576" s="39"/>
      <c r="AJ576" s="39"/>
      <c r="AK576" s="39"/>
      <c r="AL576" s="39"/>
      <c r="AM576" s="39"/>
      <c r="AN576" s="39"/>
      <c r="AO576" s="39"/>
      <c r="AP576" s="39"/>
      <c r="AQ576" s="39"/>
      <c r="AR576" s="39"/>
      <c r="AS576" s="39"/>
      <c r="AT576" s="39"/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J576" s="39"/>
      <c r="BK576" s="39"/>
      <c r="BL576" s="39"/>
      <c r="BM576" s="17">
        <v>0</v>
      </c>
      <c r="BN576" s="17">
        <v>0</v>
      </c>
      <c r="BO576" s="39"/>
      <c r="BP576" s="39"/>
      <c r="BQ576" s="39"/>
      <c r="BR576" s="39"/>
      <c r="BS576" s="39"/>
      <c r="BT576" s="39"/>
      <c r="BU576" s="39"/>
      <c r="BV576" s="39"/>
      <c r="BW576" s="39"/>
      <c r="BX576" s="39"/>
      <c r="BY576" s="39"/>
      <c r="BZ576" s="39"/>
      <c r="CA576" s="39"/>
      <c r="CB576" s="39"/>
      <c r="CC576" s="39"/>
      <c r="CD576" s="39"/>
      <c r="CE576" s="39"/>
      <c r="CF576" s="39"/>
      <c r="CG576" s="39"/>
      <c r="CH576" s="39"/>
      <c r="CI576" s="39"/>
      <c r="CJ576" s="39"/>
      <c r="CK576" s="39"/>
      <c r="CL576" s="39"/>
      <c r="CM576" s="39"/>
      <c r="CN576" s="39"/>
      <c r="CO576" s="39"/>
      <c r="CP576" s="39"/>
      <c r="CQ576" s="39"/>
      <c r="CR576" s="39"/>
      <c r="CS576" s="39"/>
      <c r="CT576" s="39"/>
      <c r="CU576" s="39"/>
      <c r="CV576" s="39"/>
      <c r="CW576" s="39"/>
      <c r="CX576" s="39"/>
      <c r="CY576" s="39"/>
      <c r="CZ576" s="39"/>
      <c r="DA576" s="39"/>
      <c r="DB576" s="39"/>
      <c r="DC576" s="39"/>
      <c r="DD576" s="39"/>
      <c r="DE576" s="39"/>
      <c r="DF576" s="39"/>
      <c r="DG576" s="39"/>
      <c r="DH576" s="39"/>
      <c r="DI576" s="39"/>
      <c r="DJ576" s="39"/>
      <c r="DK576" s="39"/>
      <c r="DL576" s="39"/>
      <c r="DM576" s="39"/>
      <c r="DN576" s="39"/>
      <c r="DO576" s="39"/>
      <c r="DP576" s="39"/>
      <c r="DQ576" s="39"/>
      <c r="DR576" s="39"/>
      <c r="DS576" s="39"/>
      <c r="DT576" s="39"/>
      <c r="DU576" s="39"/>
      <c r="DV576" s="39"/>
      <c r="DW576" s="39"/>
      <c r="DX576" s="39"/>
      <c r="DY576" s="39"/>
      <c r="DZ576" s="14"/>
      <c r="EA576" s="14"/>
      <c r="EB576" s="14"/>
      <c r="EC576" s="14"/>
      <c r="ED576" s="14"/>
      <c r="EE576" s="14"/>
      <c r="EF576" s="14"/>
      <c r="EG576" s="14"/>
      <c r="EH576" s="14"/>
      <c r="EI576" s="14"/>
      <c r="EJ576" s="14"/>
      <c r="EK576" s="14"/>
      <c r="EL576" s="14"/>
      <c r="EM576" s="14"/>
      <c r="EN576" s="14"/>
      <c r="EO576" s="14"/>
      <c r="EP576" s="14"/>
      <c r="EQ576" s="14"/>
      <c r="ER576" s="14"/>
      <c r="ES576" s="14"/>
      <c r="ET576" s="14"/>
      <c r="EU576" s="14"/>
      <c r="EV576" s="14"/>
      <c r="EW576" s="14"/>
      <c r="EX576" s="14"/>
      <c r="EY576" s="14"/>
      <c r="EZ576" s="14"/>
      <c r="FA576" s="14"/>
      <c r="FB576" s="14"/>
      <c r="FC576" s="14"/>
      <c r="FD576" s="14"/>
      <c r="FE576" s="14"/>
      <c r="FF576" s="14"/>
      <c r="FG576" s="14"/>
      <c r="FH576" s="14"/>
      <c r="FI576" s="14"/>
      <c r="FJ576" s="14"/>
      <c r="FK576" s="14"/>
      <c r="FL576" s="14"/>
      <c r="FM576" s="14"/>
      <c r="FN576" s="14"/>
      <c r="FO576" s="14"/>
      <c r="FP576" s="14"/>
      <c r="FQ576" s="14"/>
      <c r="FR576" s="14"/>
      <c r="FS576" s="14"/>
      <c r="FT576" s="14"/>
      <c r="FU576" s="14"/>
      <c r="FV576" s="14"/>
      <c r="FW576" s="14"/>
      <c r="FX576" s="14"/>
      <c r="FY576" s="14"/>
      <c r="FZ576" s="14"/>
      <c r="GA576" s="14"/>
      <c r="GB576" s="14"/>
      <c r="GC576" s="14"/>
      <c r="GD576" s="14"/>
      <c r="GE576" s="14"/>
      <c r="GF576" s="14"/>
      <c r="GG576" s="14"/>
      <c r="GH576" s="14"/>
      <c r="GI576" s="14"/>
      <c r="GJ576" s="14"/>
      <c r="GK576" s="14"/>
      <c r="GL576" s="14"/>
      <c r="GM576" s="14"/>
      <c r="GN576" s="14"/>
      <c r="GO576" s="14"/>
      <c r="GP576" s="14"/>
      <c r="GQ576" s="14"/>
      <c r="GR576" s="14"/>
      <c r="GS576" s="14"/>
      <c r="GT576" s="14"/>
      <c r="GU576" s="14"/>
      <c r="GV576" s="14"/>
      <c r="GW576" s="14"/>
      <c r="GX576" s="14"/>
      <c r="GY576" s="14"/>
      <c r="GZ576" s="14"/>
    </row>
    <row r="577" spans="1:208">
      <c r="A577" s="14"/>
      <c r="B577" s="14"/>
      <c r="C577" s="43" t="s">
        <v>61</v>
      </c>
      <c r="D577" s="14"/>
      <c r="E577" s="39">
        <v>1322.53</v>
      </c>
      <c r="F577" s="39">
        <v>198380</v>
      </c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  <c r="AA577" s="39"/>
      <c r="AB577" s="39"/>
      <c r="AC577" s="39"/>
      <c r="AD577" s="39"/>
      <c r="AE577" s="39"/>
      <c r="AF577" s="39"/>
      <c r="AG577" s="39"/>
      <c r="AH577" s="39"/>
      <c r="AI577" s="39"/>
      <c r="AJ577" s="39"/>
      <c r="AK577" s="39"/>
      <c r="AL577" s="39"/>
      <c r="AM577" s="39"/>
      <c r="AN577" s="39"/>
      <c r="AO577" s="39"/>
      <c r="AP577" s="39"/>
      <c r="AQ577" s="39"/>
      <c r="AR577" s="39"/>
      <c r="AS577" s="39"/>
      <c r="AT577" s="39"/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J577" s="39"/>
      <c r="BK577" s="39"/>
      <c r="BL577" s="39"/>
      <c r="BM577" s="17">
        <v>0</v>
      </c>
      <c r="BN577" s="17">
        <v>0</v>
      </c>
      <c r="BO577" s="39"/>
      <c r="BP577" s="39"/>
      <c r="BQ577" s="39"/>
      <c r="BR577" s="39"/>
      <c r="BS577" s="39"/>
      <c r="BT577" s="39"/>
      <c r="BU577" s="39"/>
      <c r="BV577" s="39"/>
      <c r="BW577" s="39"/>
      <c r="BX577" s="39"/>
      <c r="BY577" s="39"/>
      <c r="BZ577" s="39"/>
      <c r="CA577" s="39"/>
      <c r="CB577" s="39"/>
      <c r="CC577" s="39"/>
      <c r="CD577" s="39"/>
      <c r="CE577" s="39"/>
      <c r="CF577" s="39"/>
      <c r="CG577" s="39"/>
      <c r="CH577" s="39"/>
      <c r="CI577" s="39"/>
      <c r="CJ577" s="39"/>
      <c r="CK577" s="39"/>
      <c r="CL577" s="39"/>
      <c r="CM577" s="39"/>
      <c r="CN577" s="39"/>
      <c r="CO577" s="39"/>
      <c r="CP577" s="39"/>
      <c r="CQ577" s="39"/>
      <c r="CR577" s="39"/>
      <c r="CS577" s="39"/>
      <c r="CT577" s="39"/>
      <c r="CU577" s="39"/>
      <c r="CV577" s="39"/>
      <c r="CW577" s="39"/>
      <c r="CX577" s="39"/>
      <c r="CY577" s="39"/>
      <c r="CZ577" s="39"/>
      <c r="DA577" s="39"/>
      <c r="DB577" s="39"/>
      <c r="DC577" s="39"/>
      <c r="DD577" s="39"/>
      <c r="DE577" s="39"/>
      <c r="DF577" s="39"/>
      <c r="DG577" s="39"/>
      <c r="DH577" s="39"/>
      <c r="DI577" s="39"/>
      <c r="DJ577" s="39"/>
      <c r="DK577" s="39"/>
      <c r="DL577" s="39"/>
      <c r="DM577" s="39"/>
      <c r="DN577" s="39"/>
      <c r="DO577" s="39"/>
      <c r="DP577" s="39"/>
      <c r="DQ577" s="39"/>
      <c r="DR577" s="39"/>
      <c r="DS577" s="39"/>
      <c r="DT577" s="39"/>
      <c r="DU577" s="39"/>
      <c r="DV577" s="39"/>
      <c r="DW577" s="39"/>
      <c r="DX577" s="39"/>
      <c r="DY577" s="39"/>
      <c r="DZ577" s="14"/>
      <c r="EA577" s="14"/>
      <c r="EB577" s="14"/>
      <c r="EC577" s="14"/>
      <c r="ED577" s="14"/>
      <c r="EE577" s="14"/>
      <c r="EF577" s="14"/>
      <c r="EG577" s="14"/>
      <c r="EH577" s="14"/>
      <c r="EI577" s="14"/>
      <c r="EJ577" s="14"/>
      <c r="EK577" s="14"/>
      <c r="EL577" s="14"/>
      <c r="EM577" s="14"/>
      <c r="EN577" s="14"/>
      <c r="EO577" s="14"/>
      <c r="EP577" s="14"/>
      <c r="EQ577" s="14"/>
      <c r="ER577" s="14"/>
      <c r="ES577" s="14"/>
      <c r="ET577" s="14"/>
      <c r="EU577" s="14"/>
      <c r="EV577" s="14"/>
      <c r="EW577" s="14"/>
      <c r="EX577" s="14"/>
      <c r="EY577" s="14"/>
      <c r="EZ577" s="14"/>
      <c r="FA577" s="14"/>
      <c r="FB577" s="14"/>
      <c r="FC577" s="14"/>
      <c r="FD577" s="14"/>
      <c r="FE577" s="14"/>
      <c r="FF577" s="14"/>
      <c r="FG577" s="14"/>
      <c r="FH577" s="14"/>
      <c r="FI577" s="14"/>
      <c r="FJ577" s="14"/>
      <c r="FK577" s="14"/>
      <c r="FL577" s="14"/>
      <c r="FM577" s="14"/>
      <c r="FN577" s="14"/>
      <c r="FO577" s="14"/>
      <c r="FP577" s="14"/>
      <c r="FQ577" s="14"/>
      <c r="FR577" s="14"/>
      <c r="FS577" s="14"/>
      <c r="FT577" s="14"/>
      <c r="FU577" s="14"/>
      <c r="FV577" s="14"/>
      <c r="FW577" s="14"/>
      <c r="FX577" s="14"/>
      <c r="FY577" s="14"/>
      <c r="FZ577" s="14"/>
      <c r="GA577" s="14"/>
      <c r="GB577" s="14"/>
      <c r="GC577" s="14"/>
      <c r="GD577" s="14"/>
      <c r="GE577" s="14"/>
      <c r="GF577" s="14"/>
      <c r="GG577" s="14"/>
      <c r="GH577" s="14"/>
      <c r="GI577" s="14"/>
      <c r="GJ577" s="14"/>
      <c r="GK577" s="14"/>
      <c r="GL577" s="14"/>
      <c r="GM577" s="14"/>
      <c r="GN577" s="14"/>
      <c r="GO577" s="14"/>
      <c r="GP577" s="14"/>
      <c r="GQ577" s="14"/>
      <c r="GR577" s="14"/>
      <c r="GS577" s="14"/>
      <c r="GT577" s="14"/>
      <c r="GU577" s="14"/>
      <c r="GV577" s="14"/>
      <c r="GW577" s="14"/>
      <c r="GX577" s="14"/>
      <c r="GY577" s="14"/>
      <c r="GZ577" s="14"/>
    </row>
    <row r="578" spans="1:208">
      <c r="A578" s="14"/>
      <c r="B578" s="14"/>
      <c r="C578" s="43" t="s">
        <v>61</v>
      </c>
      <c r="D578" s="14"/>
      <c r="E578" s="39">
        <v>41501.89</v>
      </c>
      <c r="F578" s="39">
        <v>5662723</v>
      </c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F578" s="39"/>
      <c r="AG578" s="39"/>
      <c r="AH578" s="39"/>
      <c r="AI578" s="39"/>
      <c r="AJ578" s="39"/>
      <c r="AK578" s="39"/>
      <c r="AL578" s="39"/>
      <c r="AM578" s="39"/>
      <c r="AN578" s="39"/>
      <c r="AO578" s="39"/>
      <c r="AP578" s="39"/>
      <c r="AQ578" s="39"/>
      <c r="AR578" s="39"/>
      <c r="AS578" s="39"/>
      <c r="AT578" s="39"/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J578" s="39"/>
      <c r="BK578" s="39"/>
      <c r="BL578" s="39"/>
      <c r="BM578" s="17">
        <v>0</v>
      </c>
      <c r="BN578" s="17">
        <v>0</v>
      </c>
      <c r="BO578" s="39"/>
      <c r="BP578" s="39"/>
      <c r="BQ578" s="39"/>
      <c r="BR578" s="39"/>
      <c r="BS578" s="39"/>
      <c r="BT578" s="39"/>
      <c r="BU578" s="39"/>
      <c r="BV578" s="39"/>
      <c r="BW578" s="39"/>
      <c r="BX578" s="39"/>
      <c r="BY578" s="39"/>
      <c r="BZ578" s="39"/>
      <c r="CA578" s="39"/>
      <c r="CB578" s="39"/>
      <c r="CC578" s="39"/>
      <c r="CD578" s="39"/>
      <c r="CE578" s="39"/>
      <c r="CF578" s="39"/>
      <c r="CG578" s="39"/>
      <c r="CH578" s="39"/>
      <c r="CI578" s="39"/>
      <c r="CJ578" s="39"/>
      <c r="CK578" s="39"/>
      <c r="CL578" s="39"/>
      <c r="CM578" s="39"/>
      <c r="CN578" s="39"/>
      <c r="CO578" s="39"/>
      <c r="CP578" s="39"/>
      <c r="CQ578" s="39"/>
      <c r="CR578" s="39"/>
      <c r="CS578" s="39"/>
      <c r="CT578" s="39"/>
      <c r="CU578" s="39"/>
      <c r="CV578" s="39"/>
      <c r="CW578" s="39"/>
      <c r="CX578" s="39"/>
      <c r="CY578" s="39"/>
      <c r="CZ578" s="39"/>
      <c r="DA578" s="39"/>
      <c r="DB578" s="39"/>
      <c r="DC578" s="39"/>
      <c r="DD578" s="39"/>
      <c r="DE578" s="39"/>
      <c r="DF578" s="39"/>
      <c r="DG578" s="39"/>
      <c r="DH578" s="39"/>
      <c r="DI578" s="39"/>
      <c r="DJ578" s="39"/>
      <c r="DK578" s="39"/>
      <c r="DL578" s="39"/>
      <c r="DM578" s="39"/>
      <c r="DN578" s="39"/>
      <c r="DO578" s="39"/>
      <c r="DP578" s="39"/>
      <c r="DQ578" s="39"/>
      <c r="DR578" s="39"/>
      <c r="DS578" s="39"/>
      <c r="DT578" s="39"/>
      <c r="DU578" s="39"/>
      <c r="DV578" s="39"/>
      <c r="DW578" s="39"/>
      <c r="DX578" s="39"/>
      <c r="DY578" s="39"/>
      <c r="DZ578" s="14"/>
      <c r="EA578" s="14"/>
      <c r="EB578" s="14"/>
      <c r="EC578" s="14"/>
      <c r="ED578" s="14"/>
      <c r="EE578" s="14"/>
      <c r="EF578" s="14"/>
      <c r="EG578" s="14"/>
      <c r="EH578" s="14"/>
      <c r="EI578" s="14"/>
      <c r="EJ578" s="14"/>
      <c r="EK578" s="14"/>
      <c r="EL578" s="14"/>
      <c r="EM578" s="14"/>
      <c r="EN578" s="14"/>
      <c r="EO578" s="14"/>
      <c r="EP578" s="14"/>
      <c r="EQ578" s="14"/>
      <c r="ER578" s="14"/>
      <c r="ES578" s="14"/>
      <c r="ET578" s="14"/>
      <c r="EU578" s="14"/>
      <c r="EV578" s="14"/>
      <c r="EW578" s="14"/>
      <c r="EX578" s="14"/>
      <c r="EY578" s="14"/>
      <c r="EZ578" s="14"/>
      <c r="FA578" s="14"/>
      <c r="FB578" s="14"/>
      <c r="FC578" s="14"/>
      <c r="FD578" s="14"/>
      <c r="FE578" s="14"/>
      <c r="FF578" s="14"/>
      <c r="FG578" s="14"/>
      <c r="FH578" s="14"/>
      <c r="FI578" s="14"/>
      <c r="FJ578" s="14"/>
      <c r="FK578" s="14"/>
      <c r="FL578" s="14"/>
      <c r="FM578" s="14"/>
      <c r="FN578" s="14"/>
      <c r="FO578" s="14"/>
      <c r="FP578" s="14"/>
      <c r="FQ578" s="14"/>
      <c r="FR578" s="14"/>
      <c r="FS578" s="14"/>
      <c r="FT578" s="14"/>
      <c r="FU578" s="14"/>
      <c r="FV578" s="14"/>
      <c r="FW578" s="14"/>
      <c r="FX578" s="14"/>
      <c r="FY578" s="14"/>
      <c r="FZ578" s="14"/>
      <c r="GA578" s="14"/>
      <c r="GB578" s="14"/>
      <c r="GC578" s="14"/>
      <c r="GD578" s="14"/>
      <c r="GE578" s="14"/>
      <c r="GF578" s="14"/>
      <c r="GG578" s="14"/>
      <c r="GH578" s="14"/>
      <c r="GI578" s="14"/>
      <c r="GJ578" s="14"/>
      <c r="GK578" s="14"/>
      <c r="GL578" s="14"/>
      <c r="GM578" s="14"/>
      <c r="GN578" s="14"/>
      <c r="GO578" s="14"/>
      <c r="GP578" s="14"/>
      <c r="GQ578" s="14"/>
      <c r="GR578" s="14"/>
      <c r="GS578" s="14"/>
      <c r="GT578" s="14"/>
      <c r="GU578" s="14"/>
      <c r="GV578" s="14"/>
      <c r="GW578" s="14"/>
      <c r="GX578" s="14"/>
      <c r="GY578" s="14"/>
      <c r="GZ578" s="14"/>
    </row>
    <row r="579" spans="1:208">
      <c r="A579" s="14"/>
      <c r="B579" s="14"/>
      <c r="C579" s="43" t="s">
        <v>61</v>
      </c>
      <c r="D579" s="14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  <c r="AA579" s="39"/>
      <c r="AB579" s="39"/>
      <c r="AC579" s="39"/>
      <c r="AD579" s="39"/>
      <c r="AE579" s="39"/>
      <c r="AF579" s="39"/>
      <c r="AG579" s="39"/>
      <c r="AH579" s="39"/>
      <c r="AI579" s="39"/>
      <c r="AJ579" s="39"/>
      <c r="AK579" s="39"/>
      <c r="AL579" s="39"/>
      <c r="AM579" s="39"/>
      <c r="AN579" s="39"/>
      <c r="AO579" s="39"/>
      <c r="AP579" s="39"/>
      <c r="AQ579" s="39"/>
      <c r="AR579" s="39"/>
      <c r="AS579" s="39"/>
      <c r="AT579" s="39"/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J579" s="39"/>
      <c r="BK579" s="39"/>
      <c r="BL579" s="39"/>
      <c r="BM579" s="17">
        <v>0</v>
      </c>
      <c r="BN579" s="17">
        <v>0</v>
      </c>
      <c r="BO579" s="39"/>
      <c r="BP579" s="39"/>
      <c r="BQ579" s="39"/>
      <c r="BR579" s="39"/>
      <c r="BS579" s="39">
        <v>5981.76</v>
      </c>
      <c r="BT579" s="39">
        <v>1017300</v>
      </c>
      <c r="BU579" s="39"/>
      <c r="BV579" s="39"/>
      <c r="BW579" s="39"/>
      <c r="BX579" s="39"/>
      <c r="BY579" s="39"/>
      <c r="BZ579" s="39"/>
      <c r="CA579" s="39"/>
      <c r="CB579" s="39"/>
      <c r="CC579" s="39"/>
      <c r="CD579" s="39"/>
      <c r="CE579" s="39"/>
      <c r="CF579" s="39"/>
      <c r="CG579" s="39"/>
      <c r="CH579" s="39"/>
      <c r="CI579" s="39"/>
      <c r="CJ579" s="39"/>
      <c r="CK579" s="39"/>
      <c r="CL579" s="39"/>
      <c r="CM579" s="39"/>
      <c r="CN579" s="39"/>
      <c r="CO579" s="39"/>
      <c r="CP579" s="39"/>
      <c r="CQ579" s="39"/>
      <c r="CR579" s="39"/>
      <c r="CS579" s="39"/>
      <c r="CT579" s="39"/>
      <c r="CU579" s="39"/>
      <c r="CV579" s="39"/>
      <c r="CW579" s="39"/>
      <c r="CX579" s="39"/>
      <c r="CY579" s="39"/>
      <c r="CZ579" s="39"/>
      <c r="DA579" s="39"/>
      <c r="DB579" s="39"/>
      <c r="DC579" s="39"/>
      <c r="DD579" s="39"/>
      <c r="DE579" s="39"/>
      <c r="DF579" s="39"/>
      <c r="DG579" s="39"/>
      <c r="DH579" s="39"/>
      <c r="DI579" s="39"/>
      <c r="DJ579" s="39"/>
      <c r="DK579" s="39"/>
      <c r="DL579" s="39"/>
      <c r="DM579" s="39"/>
      <c r="DN579" s="39"/>
      <c r="DO579" s="39"/>
      <c r="DP579" s="39"/>
      <c r="DQ579" s="39"/>
      <c r="DR579" s="39"/>
      <c r="DS579" s="39"/>
      <c r="DT579" s="39"/>
      <c r="DU579" s="39"/>
      <c r="DV579" s="39"/>
      <c r="DW579" s="39"/>
      <c r="DX579" s="39"/>
      <c r="DY579" s="39"/>
      <c r="DZ579" s="14"/>
      <c r="EA579" s="14"/>
      <c r="EB579" s="14"/>
      <c r="EC579" s="14"/>
      <c r="ED579" s="14"/>
      <c r="EE579" s="14"/>
      <c r="EF579" s="14"/>
      <c r="EG579" s="14"/>
      <c r="EH579" s="14"/>
      <c r="EI579" s="14"/>
      <c r="EJ579" s="14"/>
      <c r="EK579" s="14"/>
      <c r="EL579" s="14"/>
      <c r="EM579" s="14"/>
      <c r="EN579" s="14"/>
      <c r="EO579" s="14"/>
      <c r="EP579" s="14"/>
      <c r="EQ579" s="14"/>
      <c r="ER579" s="14"/>
      <c r="ES579" s="14"/>
      <c r="ET579" s="14"/>
      <c r="EU579" s="14"/>
      <c r="EV579" s="14"/>
      <c r="EW579" s="14"/>
      <c r="EX579" s="14"/>
      <c r="EY579" s="14"/>
      <c r="EZ579" s="14"/>
      <c r="FA579" s="14"/>
      <c r="FB579" s="14"/>
      <c r="FC579" s="14"/>
      <c r="FD579" s="14"/>
      <c r="FE579" s="14"/>
      <c r="FF579" s="14"/>
      <c r="FG579" s="14"/>
      <c r="FH579" s="14"/>
      <c r="FI579" s="14"/>
      <c r="FJ579" s="14"/>
      <c r="FK579" s="14"/>
      <c r="FL579" s="14"/>
      <c r="FM579" s="14"/>
      <c r="FN579" s="14"/>
      <c r="FO579" s="14"/>
      <c r="FP579" s="14"/>
      <c r="FQ579" s="14"/>
      <c r="FR579" s="14"/>
      <c r="FS579" s="14"/>
      <c r="FT579" s="14"/>
      <c r="FU579" s="14"/>
      <c r="FV579" s="14"/>
      <c r="FW579" s="14"/>
      <c r="FX579" s="14"/>
      <c r="FY579" s="14"/>
      <c r="FZ579" s="14"/>
      <c r="GA579" s="14"/>
      <c r="GB579" s="14"/>
      <c r="GC579" s="14"/>
      <c r="GD579" s="14"/>
      <c r="GE579" s="14"/>
      <c r="GF579" s="14"/>
      <c r="GG579" s="14"/>
      <c r="GH579" s="14"/>
      <c r="GI579" s="14"/>
      <c r="GJ579" s="14"/>
      <c r="GK579" s="14"/>
      <c r="GL579" s="14"/>
      <c r="GM579" s="14"/>
      <c r="GN579" s="14"/>
      <c r="GO579" s="14"/>
      <c r="GP579" s="14"/>
      <c r="GQ579" s="14"/>
      <c r="GR579" s="14"/>
      <c r="GS579" s="14"/>
      <c r="GT579" s="14"/>
      <c r="GU579" s="14"/>
      <c r="GV579" s="14"/>
      <c r="GW579" s="14"/>
      <c r="GX579" s="14"/>
      <c r="GY579" s="14"/>
      <c r="GZ579" s="14"/>
    </row>
    <row r="580" spans="1:208">
      <c r="A580" s="14"/>
      <c r="B580" s="14"/>
      <c r="C580" s="43" t="s">
        <v>61</v>
      </c>
      <c r="D580" s="14"/>
      <c r="E580" s="39">
        <v>30579.96</v>
      </c>
      <c r="F580" s="39">
        <v>3348670</v>
      </c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F580" s="39"/>
      <c r="AG580" s="39"/>
      <c r="AH580" s="39"/>
      <c r="AI580" s="39"/>
      <c r="AJ580" s="39"/>
      <c r="AK580" s="39"/>
      <c r="AL580" s="39"/>
      <c r="AM580" s="39"/>
      <c r="AN580" s="39"/>
      <c r="AO580" s="39"/>
      <c r="AP580" s="39"/>
      <c r="AQ580" s="39"/>
      <c r="AR580" s="39"/>
      <c r="AS580" s="39"/>
      <c r="AT580" s="39"/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J580" s="39"/>
      <c r="BK580" s="39"/>
      <c r="BL580" s="39"/>
      <c r="BM580" s="17">
        <v>0</v>
      </c>
      <c r="BN580" s="17">
        <v>0</v>
      </c>
      <c r="BO580" s="39"/>
      <c r="BP580" s="39"/>
      <c r="BQ580" s="39"/>
      <c r="BR580" s="39"/>
      <c r="BS580" s="39"/>
      <c r="BT580" s="39"/>
      <c r="BU580" s="39"/>
      <c r="BV580" s="39"/>
      <c r="BW580" s="39"/>
      <c r="BX580" s="39"/>
      <c r="BY580" s="39"/>
      <c r="BZ580" s="39"/>
      <c r="CA580" s="39"/>
      <c r="CB580" s="39"/>
      <c r="CC580" s="39"/>
      <c r="CD580" s="39"/>
      <c r="CE580" s="39"/>
      <c r="CF580" s="39"/>
      <c r="CG580" s="39"/>
      <c r="CH580" s="39"/>
      <c r="CI580" s="39"/>
      <c r="CJ580" s="39"/>
      <c r="CK580" s="39"/>
      <c r="CL580" s="39"/>
      <c r="CM580" s="39"/>
      <c r="CN580" s="39"/>
      <c r="CO580" s="39"/>
      <c r="CP580" s="39"/>
      <c r="CQ580" s="39"/>
      <c r="CR580" s="39"/>
      <c r="CS580" s="39"/>
      <c r="CT580" s="39"/>
      <c r="CU580" s="39"/>
      <c r="CV580" s="39"/>
      <c r="CW580" s="39"/>
      <c r="CX580" s="39"/>
      <c r="CY580" s="39"/>
      <c r="CZ580" s="39"/>
      <c r="DA580" s="39"/>
      <c r="DB580" s="39"/>
      <c r="DC580" s="39"/>
      <c r="DD580" s="39"/>
      <c r="DE580" s="39"/>
      <c r="DF580" s="39"/>
      <c r="DG580" s="39"/>
      <c r="DH580" s="39"/>
      <c r="DI580" s="39"/>
      <c r="DJ580" s="39"/>
      <c r="DK580" s="39"/>
      <c r="DL580" s="39"/>
      <c r="DM580" s="39"/>
      <c r="DN580" s="39"/>
      <c r="DO580" s="39"/>
      <c r="DP580" s="39"/>
      <c r="DQ580" s="39"/>
      <c r="DR580" s="39"/>
      <c r="DS580" s="39"/>
      <c r="DT580" s="39"/>
      <c r="DU580" s="39"/>
      <c r="DV580" s="39"/>
      <c r="DW580" s="39"/>
      <c r="DX580" s="39"/>
      <c r="DY580" s="39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4"/>
      <c r="FI580" s="14"/>
      <c r="FJ580" s="14"/>
      <c r="FK580" s="14"/>
      <c r="FL580" s="14"/>
      <c r="FM580" s="14"/>
      <c r="FN580" s="14"/>
      <c r="FO580" s="14"/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  <c r="GC580" s="14"/>
      <c r="GD580" s="14"/>
      <c r="GE580" s="14"/>
      <c r="GF580" s="14"/>
      <c r="GG580" s="14"/>
      <c r="GH580" s="14"/>
      <c r="GI580" s="14"/>
      <c r="GJ580" s="14"/>
      <c r="GK580" s="14"/>
      <c r="GL580" s="14"/>
      <c r="GM580" s="14"/>
      <c r="GN580" s="14"/>
      <c r="GO580" s="14"/>
      <c r="GP580" s="14"/>
      <c r="GQ580" s="14"/>
      <c r="GR580" s="14"/>
      <c r="GS580" s="14"/>
      <c r="GT580" s="14"/>
      <c r="GU580" s="14"/>
      <c r="GV580" s="14"/>
      <c r="GW580" s="14"/>
      <c r="GX580" s="14"/>
      <c r="GY580" s="14"/>
      <c r="GZ580" s="14"/>
    </row>
    <row r="581" spans="1:208">
      <c r="A581" s="14"/>
      <c r="B581" s="14"/>
      <c r="C581" s="43" t="s">
        <v>61</v>
      </c>
      <c r="D581" s="14"/>
      <c r="E581" s="39">
        <v>33732.92</v>
      </c>
      <c r="F581" s="39">
        <v>3927312.39</v>
      </c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F581" s="39"/>
      <c r="AG581" s="39"/>
      <c r="AH581" s="39"/>
      <c r="AI581" s="39"/>
      <c r="AJ581" s="39"/>
      <c r="AK581" s="39"/>
      <c r="AL581" s="39"/>
      <c r="AM581" s="39"/>
      <c r="AN581" s="39"/>
      <c r="AO581" s="39"/>
      <c r="AP581" s="39"/>
      <c r="AQ581" s="39"/>
      <c r="AR581" s="39"/>
      <c r="AS581" s="39"/>
      <c r="AT581" s="39"/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J581" s="39"/>
      <c r="BK581" s="39"/>
      <c r="BL581" s="39"/>
      <c r="BM581" s="17">
        <v>0</v>
      </c>
      <c r="BN581" s="17">
        <v>0</v>
      </c>
      <c r="BO581" s="39"/>
      <c r="BP581" s="39"/>
      <c r="BQ581" s="39"/>
      <c r="BR581" s="39"/>
      <c r="BS581" s="39"/>
      <c r="BT581" s="39"/>
      <c r="BU581" s="39"/>
      <c r="BV581" s="39"/>
      <c r="BW581" s="39"/>
      <c r="BX581" s="39"/>
      <c r="BY581" s="39"/>
      <c r="BZ581" s="39"/>
      <c r="CA581" s="39"/>
      <c r="CB581" s="39"/>
      <c r="CC581" s="39"/>
      <c r="CD581" s="39"/>
      <c r="CE581" s="39"/>
      <c r="CF581" s="39"/>
      <c r="CG581" s="39"/>
      <c r="CH581" s="39"/>
      <c r="CI581" s="39"/>
      <c r="CJ581" s="39"/>
      <c r="CK581" s="39"/>
      <c r="CL581" s="39"/>
      <c r="CM581" s="39"/>
      <c r="CN581" s="39"/>
      <c r="CO581" s="39"/>
      <c r="CP581" s="39"/>
      <c r="CQ581" s="39"/>
      <c r="CR581" s="39"/>
      <c r="CS581" s="39"/>
      <c r="CT581" s="39"/>
      <c r="CU581" s="39"/>
      <c r="CV581" s="39"/>
      <c r="CW581" s="39"/>
      <c r="CX581" s="39"/>
      <c r="CY581" s="39"/>
      <c r="CZ581" s="39"/>
      <c r="DA581" s="39"/>
      <c r="DB581" s="39"/>
      <c r="DC581" s="39"/>
      <c r="DD581" s="39"/>
      <c r="DE581" s="39"/>
      <c r="DF581" s="39"/>
      <c r="DG581" s="39"/>
      <c r="DH581" s="39"/>
      <c r="DI581" s="39"/>
      <c r="DJ581" s="39"/>
      <c r="DK581" s="39"/>
      <c r="DL581" s="39"/>
      <c r="DM581" s="39"/>
      <c r="DN581" s="39"/>
      <c r="DO581" s="39"/>
      <c r="DP581" s="39"/>
      <c r="DQ581" s="39"/>
      <c r="DR581" s="39"/>
      <c r="DS581" s="39"/>
      <c r="DT581" s="39"/>
      <c r="DU581" s="39"/>
      <c r="DV581" s="39"/>
      <c r="DW581" s="39"/>
      <c r="DX581" s="39"/>
      <c r="DY581" s="39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4"/>
      <c r="FI581" s="14"/>
      <c r="FJ581" s="14"/>
      <c r="FK581" s="14"/>
      <c r="FL581" s="14"/>
      <c r="FM581" s="14"/>
      <c r="FN581" s="14"/>
      <c r="FO581" s="14"/>
      <c r="FP581" s="14"/>
      <c r="FQ581" s="14"/>
      <c r="FR581" s="14"/>
      <c r="FS581" s="14"/>
      <c r="FT581" s="14"/>
      <c r="FU581" s="14"/>
      <c r="FV581" s="14"/>
      <c r="FW581" s="14"/>
      <c r="FX581" s="14"/>
      <c r="FY581" s="14"/>
      <c r="FZ581" s="14"/>
      <c r="GA581" s="14"/>
      <c r="GB581" s="14"/>
      <c r="GC581" s="14"/>
      <c r="GD581" s="14"/>
      <c r="GE581" s="14"/>
      <c r="GF581" s="14"/>
      <c r="GG581" s="14"/>
      <c r="GH581" s="14"/>
      <c r="GI581" s="14"/>
      <c r="GJ581" s="14"/>
      <c r="GK581" s="14"/>
      <c r="GL581" s="14"/>
      <c r="GM581" s="14"/>
      <c r="GN581" s="14"/>
      <c r="GO581" s="14"/>
      <c r="GP581" s="14"/>
      <c r="GQ581" s="14"/>
      <c r="GR581" s="14"/>
      <c r="GS581" s="14"/>
      <c r="GT581" s="14"/>
      <c r="GU581" s="14"/>
      <c r="GV581" s="14"/>
      <c r="GW581" s="14"/>
      <c r="GX581" s="14"/>
      <c r="GY581" s="14"/>
      <c r="GZ581" s="14"/>
    </row>
    <row r="582" spans="1:208">
      <c r="A582" s="14"/>
      <c r="B582" s="14"/>
      <c r="C582" s="43" t="s">
        <v>61</v>
      </c>
      <c r="D582" s="14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>
        <v>7904.33</v>
      </c>
      <c r="T582" s="39">
        <v>1172000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F582" s="39"/>
      <c r="AG582" s="39"/>
      <c r="AH582" s="39"/>
      <c r="AI582" s="39"/>
      <c r="AJ582" s="39"/>
      <c r="AK582" s="39"/>
      <c r="AL582" s="39"/>
      <c r="AM582" s="39"/>
      <c r="AN582" s="39"/>
      <c r="AO582" s="39"/>
      <c r="AP582" s="39"/>
      <c r="AQ582" s="39"/>
      <c r="AR582" s="39"/>
      <c r="AS582" s="39"/>
      <c r="AT582" s="39"/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J582" s="39"/>
      <c r="BK582" s="39"/>
      <c r="BL582" s="39"/>
      <c r="BM582" s="17">
        <v>0</v>
      </c>
      <c r="BN582" s="17">
        <v>0</v>
      </c>
      <c r="BO582" s="39"/>
      <c r="BP582" s="39"/>
      <c r="BQ582" s="39"/>
      <c r="BR582" s="39"/>
      <c r="BS582" s="39"/>
      <c r="BT582" s="39"/>
      <c r="BU582" s="39"/>
      <c r="BV582" s="39"/>
      <c r="BW582" s="39"/>
      <c r="BX582" s="39"/>
      <c r="BY582" s="39"/>
      <c r="BZ582" s="39"/>
      <c r="CA582" s="39"/>
      <c r="CB582" s="39"/>
      <c r="CC582" s="39"/>
      <c r="CD582" s="39"/>
      <c r="CE582" s="39"/>
      <c r="CF582" s="39"/>
      <c r="CG582" s="39"/>
      <c r="CH582" s="39"/>
      <c r="CI582" s="39"/>
      <c r="CJ582" s="39"/>
      <c r="CK582" s="39"/>
      <c r="CL582" s="39"/>
      <c r="CM582" s="39"/>
      <c r="CN582" s="39"/>
      <c r="CO582" s="39"/>
      <c r="CP582" s="39"/>
      <c r="CQ582" s="39"/>
      <c r="CR582" s="39"/>
      <c r="CS582" s="39"/>
      <c r="CT582" s="39"/>
      <c r="CU582" s="39"/>
      <c r="CV582" s="39"/>
      <c r="CW582" s="39"/>
      <c r="CX582" s="39"/>
      <c r="CY582" s="39"/>
      <c r="CZ582" s="39"/>
      <c r="DA582" s="39"/>
      <c r="DB582" s="39"/>
      <c r="DC582" s="39"/>
      <c r="DD582" s="39"/>
      <c r="DE582" s="39"/>
      <c r="DF582" s="39"/>
      <c r="DG582" s="39"/>
      <c r="DH582" s="39"/>
      <c r="DI582" s="39"/>
      <c r="DJ582" s="39"/>
      <c r="DK582" s="39"/>
      <c r="DL582" s="39"/>
      <c r="DM582" s="39"/>
      <c r="DN582" s="39"/>
      <c r="DO582" s="39"/>
      <c r="DP582" s="39"/>
      <c r="DQ582" s="39"/>
      <c r="DR582" s="39"/>
      <c r="DS582" s="39"/>
      <c r="DT582" s="39"/>
      <c r="DU582" s="39"/>
      <c r="DV582" s="39"/>
      <c r="DW582" s="39"/>
      <c r="DX582" s="39"/>
      <c r="DY582" s="39"/>
      <c r="DZ582" s="14"/>
      <c r="EA582" s="14"/>
      <c r="EB582" s="14"/>
      <c r="EC582" s="14"/>
      <c r="ED582" s="14"/>
      <c r="EE582" s="14"/>
      <c r="EF582" s="14"/>
      <c r="EG582" s="14"/>
      <c r="EH582" s="14"/>
      <c r="EI582" s="14"/>
      <c r="EJ582" s="14"/>
      <c r="EK582" s="14"/>
      <c r="EL582" s="14"/>
      <c r="EM582" s="14"/>
      <c r="EN582" s="14"/>
      <c r="EO582" s="14"/>
      <c r="EP582" s="14"/>
      <c r="EQ582" s="14"/>
      <c r="ER582" s="14"/>
      <c r="ES582" s="14"/>
      <c r="ET582" s="14"/>
      <c r="EU582" s="14"/>
      <c r="EV582" s="14"/>
      <c r="EW582" s="14"/>
      <c r="EX582" s="14"/>
      <c r="EY582" s="14"/>
      <c r="EZ582" s="14"/>
      <c r="FA582" s="14"/>
      <c r="FB582" s="14"/>
      <c r="FC582" s="14"/>
      <c r="FD582" s="14"/>
      <c r="FE582" s="14"/>
      <c r="FF582" s="14"/>
      <c r="FG582" s="14"/>
      <c r="FH582" s="14"/>
      <c r="FI582" s="14"/>
      <c r="FJ582" s="14"/>
      <c r="FK582" s="14"/>
      <c r="FL582" s="14"/>
      <c r="FM582" s="14"/>
      <c r="FN582" s="14"/>
      <c r="FO582" s="14"/>
      <c r="FP582" s="14"/>
      <c r="FQ582" s="14"/>
      <c r="FR582" s="14"/>
      <c r="FS582" s="14"/>
      <c r="FT582" s="14"/>
      <c r="FU582" s="14"/>
      <c r="FV582" s="14"/>
      <c r="FW582" s="14"/>
      <c r="FX582" s="14"/>
      <c r="FY582" s="14"/>
      <c r="FZ582" s="14"/>
      <c r="GA582" s="14"/>
      <c r="GB582" s="14"/>
      <c r="GC582" s="14"/>
      <c r="GD582" s="14"/>
      <c r="GE582" s="14"/>
      <c r="GF582" s="14"/>
      <c r="GG582" s="14"/>
      <c r="GH582" s="14"/>
      <c r="GI582" s="14"/>
      <c r="GJ582" s="14"/>
      <c r="GK582" s="14"/>
      <c r="GL582" s="14"/>
      <c r="GM582" s="14"/>
      <c r="GN582" s="14"/>
      <c r="GO582" s="14"/>
      <c r="GP582" s="14"/>
      <c r="GQ582" s="14"/>
      <c r="GR582" s="14"/>
      <c r="GS582" s="14"/>
      <c r="GT582" s="14"/>
      <c r="GU582" s="14"/>
      <c r="GV582" s="14"/>
      <c r="GW582" s="14"/>
      <c r="GX582" s="14"/>
      <c r="GY582" s="14"/>
      <c r="GZ582" s="14"/>
    </row>
    <row r="583" spans="1:208">
      <c r="A583" s="14"/>
      <c r="B583" s="14"/>
      <c r="C583" s="43" t="s">
        <v>61</v>
      </c>
      <c r="D583" s="14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  <c r="AA583" s="39"/>
      <c r="AB583" s="39"/>
      <c r="AC583" s="39"/>
      <c r="AD583" s="39"/>
      <c r="AE583" s="39"/>
      <c r="AF583" s="39"/>
      <c r="AG583" s="39"/>
      <c r="AH583" s="39"/>
      <c r="AI583" s="39"/>
      <c r="AJ583" s="39"/>
      <c r="AK583" s="39"/>
      <c r="AL583" s="39"/>
      <c r="AM583" s="39"/>
      <c r="AN583" s="39"/>
      <c r="AO583" s="39"/>
      <c r="AP583" s="39"/>
      <c r="AQ583" s="39"/>
      <c r="AR583" s="39"/>
      <c r="AS583" s="39"/>
      <c r="AT583" s="39"/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J583" s="39"/>
      <c r="BK583" s="39"/>
      <c r="BL583" s="39"/>
      <c r="BM583" s="17">
        <v>842.1</v>
      </c>
      <c r="BN583" s="17">
        <v>4204250</v>
      </c>
      <c r="BO583" s="39"/>
      <c r="BP583" s="39"/>
      <c r="BQ583" s="39"/>
      <c r="BR583" s="39"/>
      <c r="BS583" s="39"/>
      <c r="BT583" s="39"/>
      <c r="BU583" s="39"/>
      <c r="BV583" s="39"/>
      <c r="BW583" s="39"/>
      <c r="BX583" s="39"/>
      <c r="BY583" s="39"/>
      <c r="BZ583" s="39"/>
      <c r="CA583" s="39"/>
      <c r="CB583" s="39"/>
      <c r="CC583" s="39"/>
      <c r="CD583" s="39"/>
      <c r="CE583" s="39"/>
      <c r="CF583" s="39"/>
      <c r="CG583" s="39"/>
      <c r="CH583" s="39"/>
      <c r="CI583" s="39"/>
      <c r="CJ583" s="39"/>
      <c r="CK583" s="39"/>
      <c r="CL583" s="39"/>
      <c r="CM583" s="39"/>
      <c r="CN583" s="39"/>
      <c r="CO583" s="39"/>
      <c r="CP583" s="39"/>
      <c r="CQ583" s="39"/>
      <c r="CR583" s="39"/>
      <c r="CS583" s="39"/>
      <c r="CT583" s="39"/>
      <c r="CU583" s="39"/>
      <c r="CV583" s="39"/>
      <c r="CW583" s="39"/>
      <c r="CX583" s="39"/>
      <c r="CY583" s="39"/>
      <c r="CZ583" s="39"/>
      <c r="DA583" s="39"/>
      <c r="DB583" s="39"/>
      <c r="DC583" s="39"/>
      <c r="DD583" s="39"/>
      <c r="DE583" s="39"/>
      <c r="DF583" s="39"/>
      <c r="DG583" s="39"/>
      <c r="DH583" s="39"/>
      <c r="DI583" s="39"/>
      <c r="DJ583" s="39"/>
      <c r="DK583" s="39"/>
      <c r="DL583" s="39"/>
      <c r="DM583" s="39"/>
      <c r="DN583" s="39"/>
      <c r="DO583" s="39"/>
      <c r="DP583" s="39"/>
      <c r="DQ583" s="39"/>
      <c r="DR583" s="39"/>
      <c r="DS583" s="39"/>
      <c r="DT583" s="39"/>
      <c r="DU583" s="39"/>
      <c r="DV583" s="39"/>
      <c r="DW583" s="39"/>
      <c r="DX583" s="39"/>
      <c r="DY583" s="39"/>
      <c r="DZ583" s="14"/>
      <c r="EA583" s="14"/>
      <c r="EB583" s="14"/>
      <c r="EC583" s="14"/>
      <c r="ED583" s="14"/>
      <c r="EE583" s="14"/>
      <c r="EF583" s="14"/>
      <c r="EG583" s="14"/>
      <c r="EH583" s="14"/>
      <c r="EI583" s="14"/>
      <c r="EJ583" s="14"/>
      <c r="EK583" s="14"/>
      <c r="EL583" s="14"/>
      <c r="EM583" s="14"/>
      <c r="EN583" s="14"/>
      <c r="EO583" s="14"/>
      <c r="EP583" s="14"/>
      <c r="EQ583" s="14"/>
      <c r="ER583" s="14"/>
      <c r="ES583" s="14"/>
      <c r="ET583" s="14"/>
      <c r="EU583" s="14"/>
      <c r="EV583" s="14"/>
      <c r="EW583" s="14"/>
      <c r="EX583" s="14"/>
      <c r="EY583" s="14"/>
      <c r="EZ583" s="14"/>
      <c r="FA583" s="14"/>
      <c r="FB583" s="14"/>
      <c r="FC583" s="14"/>
      <c r="FD583" s="14"/>
      <c r="FE583" s="14"/>
      <c r="FF583" s="14"/>
      <c r="FG583" s="14"/>
      <c r="FH583" s="14"/>
      <c r="FI583" s="14"/>
      <c r="FJ583" s="14"/>
      <c r="FK583" s="14"/>
      <c r="FL583" s="14"/>
      <c r="FM583" s="14"/>
      <c r="FN583" s="14"/>
      <c r="FO583" s="14"/>
      <c r="FP583" s="14"/>
      <c r="FQ583" s="14"/>
      <c r="FR583" s="14"/>
      <c r="FS583" s="14"/>
      <c r="FT583" s="14"/>
      <c r="FU583" s="14"/>
      <c r="FV583" s="14"/>
      <c r="FW583" s="14"/>
      <c r="FX583" s="14"/>
      <c r="FY583" s="14"/>
      <c r="FZ583" s="14"/>
      <c r="GA583" s="14"/>
      <c r="GB583" s="14"/>
      <c r="GC583" s="14"/>
      <c r="GD583" s="14"/>
      <c r="GE583" s="14"/>
      <c r="GF583" s="14"/>
      <c r="GG583" s="14"/>
      <c r="GH583" s="14"/>
      <c r="GI583" s="14"/>
      <c r="GJ583" s="14"/>
      <c r="GK583" s="14"/>
      <c r="GL583" s="14"/>
      <c r="GM583" s="14"/>
      <c r="GN583" s="14"/>
      <c r="GO583" s="14"/>
      <c r="GP583" s="14"/>
      <c r="GQ583" s="14"/>
      <c r="GR583" s="14"/>
      <c r="GS583" s="14"/>
      <c r="GT583" s="14"/>
      <c r="GU583" s="14"/>
      <c r="GV583" s="14"/>
      <c r="GW583" s="14"/>
      <c r="GX583" s="14"/>
      <c r="GY583" s="14"/>
      <c r="GZ583" s="14"/>
    </row>
    <row r="584" spans="1:208">
      <c r="A584" s="14"/>
      <c r="B584" s="14"/>
      <c r="C584" s="43" t="s">
        <v>61</v>
      </c>
      <c r="D584" s="14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  <c r="AA584" s="39"/>
      <c r="AB584" s="39"/>
      <c r="AC584" s="39"/>
      <c r="AD584" s="39"/>
      <c r="AE584" s="39"/>
      <c r="AF584" s="39"/>
      <c r="AG584" s="39"/>
      <c r="AH584" s="39"/>
      <c r="AI584" s="39"/>
      <c r="AJ584" s="39"/>
      <c r="AK584" s="39"/>
      <c r="AL584" s="39"/>
      <c r="AM584" s="39"/>
      <c r="AN584" s="39"/>
      <c r="AO584" s="39"/>
      <c r="AP584" s="39"/>
      <c r="AQ584" s="39"/>
      <c r="AR584" s="39"/>
      <c r="AS584" s="39"/>
      <c r="AT584" s="39"/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J584" s="39"/>
      <c r="BK584" s="39"/>
      <c r="BL584" s="39"/>
      <c r="BM584" s="17">
        <v>0</v>
      </c>
      <c r="BN584" s="17">
        <v>0</v>
      </c>
      <c r="BO584" s="39">
        <v>28450</v>
      </c>
      <c r="BP584" s="39">
        <v>2766550</v>
      </c>
      <c r="BQ584" s="39"/>
      <c r="BR584" s="39"/>
      <c r="BS584" s="39"/>
      <c r="BT584" s="39"/>
      <c r="BU584" s="39"/>
      <c r="BV584" s="39"/>
      <c r="BW584" s="39"/>
      <c r="BX584" s="39"/>
      <c r="BY584" s="39"/>
      <c r="BZ584" s="39"/>
      <c r="CA584" s="39"/>
      <c r="CB584" s="39"/>
      <c r="CC584" s="39"/>
      <c r="CD584" s="39"/>
      <c r="CE584" s="39"/>
      <c r="CF584" s="39"/>
      <c r="CG584" s="39"/>
      <c r="CH584" s="39"/>
      <c r="CI584" s="39"/>
      <c r="CJ584" s="39"/>
      <c r="CK584" s="39"/>
      <c r="CL584" s="39"/>
      <c r="CM584" s="39"/>
      <c r="CN584" s="39"/>
      <c r="CO584" s="39"/>
      <c r="CP584" s="39"/>
      <c r="CQ584" s="39"/>
      <c r="CR584" s="39"/>
      <c r="CS584" s="39"/>
      <c r="CT584" s="39"/>
      <c r="CU584" s="39"/>
      <c r="CV584" s="39"/>
      <c r="CW584" s="39"/>
      <c r="CX584" s="39"/>
      <c r="CY584" s="39"/>
      <c r="CZ584" s="39"/>
      <c r="DA584" s="39"/>
      <c r="DB584" s="39"/>
      <c r="DC584" s="39"/>
      <c r="DD584" s="39"/>
      <c r="DE584" s="39"/>
      <c r="DF584" s="39"/>
      <c r="DG584" s="39"/>
      <c r="DH584" s="39"/>
      <c r="DI584" s="39"/>
      <c r="DJ584" s="39"/>
      <c r="DK584" s="39"/>
      <c r="DL584" s="39"/>
      <c r="DM584" s="39"/>
      <c r="DN584" s="39"/>
      <c r="DO584" s="39"/>
      <c r="DP584" s="39"/>
      <c r="DQ584" s="39"/>
      <c r="DR584" s="39"/>
      <c r="DS584" s="39"/>
      <c r="DT584" s="39"/>
      <c r="DU584" s="39"/>
      <c r="DV584" s="39"/>
      <c r="DW584" s="39"/>
      <c r="DX584" s="39"/>
      <c r="DY584" s="39"/>
      <c r="DZ584" s="14"/>
      <c r="EA584" s="14"/>
      <c r="EB584" s="14"/>
      <c r="EC584" s="14"/>
      <c r="ED584" s="14"/>
      <c r="EE584" s="14"/>
      <c r="EF584" s="14"/>
      <c r="EG584" s="14"/>
      <c r="EH584" s="14"/>
      <c r="EI584" s="14"/>
      <c r="EJ584" s="14"/>
      <c r="EK584" s="14"/>
      <c r="EL584" s="14"/>
      <c r="EM584" s="14"/>
      <c r="EN584" s="14"/>
      <c r="EO584" s="14"/>
      <c r="EP584" s="14"/>
      <c r="EQ584" s="14"/>
      <c r="ER584" s="14"/>
      <c r="ES584" s="14"/>
      <c r="ET584" s="14"/>
      <c r="EU584" s="14"/>
      <c r="EV584" s="14"/>
      <c r="EW584" s="14"/>
      <c r="EX584" s="14"/>
      <c r="EY584" s="14"/>
      <c r="EZ584" s="14"/>
      <c r="FA584" s="14"/>
      <c r="FB584" s="14"/>
      <c r="FC584" s="14"/>
      <c r="FD584" s="14"/>
      <c r="FE584" s="14"/>
      <c r="FF584" s="14"/>
      <c r="FG584" s="14"/>
      <c r="FH584" s="14"/>
      <c r="FI584" s="14"/>
      <c r="FJ584" s="14"/>
      <c r="FK584" s="14"/>
      <c r="FL584" s="14"/>
      <c r="FM584" s="14"/>
      <c r="FN584" s="14"/>
      <c r="FO584" s="14"/>
      <c r="FP584" s="14"/>
      <c r="FQ584" s="14"/>
      <c r="FR584" s="14"/>
      <c r="FS584" s="14"/>
      <c r="FT584" s="14"/>
      <c r="FU584" s="14"/>
      <c r="FV584" s="14"/>
      <c r="FW584" s="14"/>
      <c r="FX584" s="14"/>
      <c r="FY584" s="14"/>
      <c r="FZ584" s="14"/>
      <c r="GA584" s="14"/>
      <c r="GB584" s="14"/>
      <c r="GC584" s="14"/>
      <c r="GD584" s="14"/>
      <c r="GE584" s="14"/>
      <c r="GF584" s="14"/>
      <c r="GG584" s="14"/>
      <c r="GH584" s="14"/>
      <c r="GI584" s="14"/>
      <c r="GJ584" s="14"/>
      <c r="GK584" s="14"/>
      <c r="GL584" s="14"/>
      <c r="GM584" s="14"/>
      <c r="GN584" s="14"/>
      <c r="GO584" s="14"/>
      <c r="GP584" s="14"/>
      <c r="GQ584" s="14"/>
      <c r="GR584" s="14"/>
      <c r="GS584" s="14"/>
      <c r="GT584" s="14"/>
      <c r="GU584" s="14"/>
      <c r="GV584" s="14"/>
      <c r="GW584" s="14"/>
      <c r="GX584" s="14"/>
      <c r="GY584" s="14"/>
      <c r="GZ584" s="14"/>
    </row>
    <row r="585" spans="1:208">
      <c r="A585" s="14"/>
      <c r="B585" s="14"/>
      <c r="C585" s="43" t="s">
        <v>61</v>
      </c>
      <c r="D585" s="14"/>
      <c r="E585" s="39"/>
      <c r="F585" s="39"/>
      <c r="G585" s="39"/>
      <c r="H585" s="39"/>
      <c r="I585" s="39">
        <v>1000</v>
      </c>
      <c r="J585" s="39">
        <v>4750000</v>
      </c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  <c r="AP585" s="39"/>
      <c r="AQ585" s="39"/>
      <c r="AR585" s="39"/>
      <c r="AS585" s="39"/>
      <c r="AT585" s="39"/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J585" s="39"/>
      <c r="BK585" s="39"/>
      <c r="BL585" s="39"/>
      <c r="BM585" s="17">
        <v>0</v>
      </c>
      <c r="BN585" s="17">
        <v>0</v>
      </c>
      <c r="BO585" s="39"/>
      <c r="BP585" s="39"/>
      <c r="BQ585" s="39"/>
      <c r="BR585" s="39"/>
      <c r="BS585" s="39"/>
      <c r="BT585" s="39"/>
      <c r="BU585" s="39"/>
      <c r="BV585" s="39"/>
      <c r="BW585" s="39"/>
      <c r="BX585" s="39"/>
      <c r="BY585" s="39"/>
      <c r="BZ585" s="39"/>
      <c r="CA585" s="39"/>
      <c r="CB585" s="39"/>
      <c r="CC585" s="39"/>
      <c r="CD585" s="39"/>
      <c r="CE585" s="39"/>
      <c r="CF585" s="39"/>
      <c r="CG585" s="39"/>
      <c r="CH585" s="39"/>
      <c r="CI585" s="39"/>
      <c r="CJ585" s="39"/>
      <c r="CK585" s="39"/>
      <c r="CL585" s="39"/>
      <c r="CM585" s="39"/>
      <c r="CN585" s="39"/>
      <c r="CO585" s="39"/>
      <c r="CP585" s="39"/>
      <c r="CQ585" s="39"/>
      <c r="CR585" s="39"/>
      <c r="CS585" s="39"/>
      <c r="CT585" s="39"/>
      <c r="CU585" s="39"/>
      <c r="CV585" s="39"/>
      <c r="CW585" s="39"/>
      <c r="CX585" s="39"/>
      <c r="CY585" s="39"/>
      <c r="CZ585" s="39"/>
      <c r="DA585" s="39"/>
      <c r="DB585" s="39"/>
      <c r="DC585" s="39"/>
      <c r="DD585" s="39"/>
      <c r="DE585" s="39"/>
      <c r="DF585" s="39"/>
      <c r="DG585" s="39"/>
      <c r="DH585" s="39"/>
      <c r="DI585" s="39"/>
      <c r="DJ585" s="39"/>
      <c r="DK585" s="39"/>
      <c r="DL585" s="39"/>
      <c r="DM585" s="39"/>
      <c r="DN585" s="39"/>
      <c r="DO585" s="39"/>
      <c r="DP585" s="39"/>
      <c r="DQ585" s="39"/>
      <c r="DR585" s="39"/>
      <c r="DS585" s="39"/>
      <c r="DT585" s="39"/>
      <c r="DU585" s="39"/>
      <c r="DV585" s="39"/>
      <c r="DW585" s="39"/>
      <c r="DX585" s="39"/>
      <c r="DY585" s="39"/>
      <c r="DZ585" s="14"/>
      <c r="EA585" s="14"/>
      <c r="EB585" s="14"/>
      <c r="EC585" s="14"/>
      <c r="ED585" s="14"/>
      <c r="EE585" s="14"/>
      <c r="EF585" s="14"/>
      <c r="EG585" s="14"/>
      <c r="EH585" s="14"/>
      <c r="EI585" s="14"/>
      <c r="EJ585" s="14"/>
      <c r="EK585" s="14"/>
      <c r="EL585" s="14"/>
      <c r="EM585" s="14"/>
      <c r="EN585" s="14"/>
      <c r="EO585" s="14"/>
      <c r="EP585" s="14"/>
      <c r="EQ585" s="14"/>
      <c r="ER585" s="14"/>
      <c r="ES585" s="14"/>
      <c r="ET585" s="14"/>
      <c r="EU585" s="14"/>
      <c r="EV585" s="14"/>
      <c r="EW585" s="14"/>
      <c r="EX585" s="14"/>
      <c r="EY585" s="14"/>
      <c r="EZ585" s="14"/>
      <c r="FA585" s="14"/>
      <c r="FB585" s="14"/>
      <c r="FC585" s="14"/>
      <c r="FD585" s="14"/>
      <c r="FE585" s="14"/>
      <c r="FF585" s="14"/>
      <c r="FG585" s="14"/>
      <c r="FH585" s="14"/>
      <c r="FI585" s="14"/>
      <c r="FJ585" s="14"/>
      <c r="FK585" s="14"/>
      <c r="FL585" s="14"/>
      <c r="FM585" s="14"/>
      <c r="FN585" s="14"/>
      <c r="FO585" s="14"/>
      <c r="FP585" s="14"/>
      <c r="FQ585" s="14"/>
      <c r="FR585" s="14"/>
      <c r="FS585" s="14"/>
      <c r="FT585" s="14"/>
      <c r="FU585" s="14"/>
      <c r="FV585" s="14"/>
      <c r="FW585" s="14"/>
      <c r="FX585" s="14"/>
      <c r="FY585" s="14"/>
      <c r="FZ585" s="14"/>
      <c r="GA585" s="14"/>
      <c r="GB585" s="14"/>
      <c r="GC585" s="14"/>
      <c r="GD585" s="14"/>
      <c r="GE585" s="14"/>
      <c r="GF585" s="14"/>
      <c r="GG585" s="14"/>
      <c r="GH585" s="14"/>
      <c r="GI585" s="14"/>
      <c r="GJ585" s="14"/>
      <c r="GK585" s="14"/>
      <c r="GL585" s="14"/>
      <c r="GM585" s="14"/>
      <c r="GN585" s="14"/>
      <c r="GO585" s="14"/>
      <c r="GP585" s="14"/>
      <c r="GQ585" s="14"/>
      <c r="GR585" s="14"/>
      <c r="GS585" s="14"/>
      <c r="GT585" s="14"/>
      <c r="GU585" s="14"/>
      <c r="GV585" s="14"/>
      <c r="GW585" s="14"/>
      <c r="GX585" s="14"/>
      <c r="GY585" s="14"/>
      <c r="GZ585" s="14"/>
    </row>
    <row r="586" spans="1:208">
      <c r="A586" s="14"/>
      <c r="B586" s="14"/>
      <c r="C586" s="43"/>
      <c r="D586" s="14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39"/>
      <c r="AN586" s="39"/>
      <c r="AO586" s="39"/>
      <c r="AP586" s="39"/>
      <c r="AQ586" s="39"/>
      <c r="AR586" s="39"/>
      <c r="AS586" s="39"/>
      <c r="AT586" s="39"/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J586" s="39"/>
      <c r="BK586" s="39"/>
      <c r="BL586" s="39"/>
      <c r="BM586" s="17">
        <v>0</v>
      </c>
      <c r="BN586" s="17">
        <v>0</v>
      </c>
      <c r="BO586" s="39"/>
      <c r="BP586" s="39"/>
      <c r="BQ586" s="39"/>
      <c r="BR586" s="39"/>
      <c r="BS586" s="39"/>
      <c r="BT586" s="39"/>
      <c r="BU586" s="39"/>
      <c r="BV586" s="39"/>
      <c r="BW586" s="39"/>
      <c r="BX586" s="39"/>
      <c r="BY586" s="39"/>
      <c r="BZ586" s="39"/>
      <c r="CA586" s="39"/>
      <c r="CB586" s="39"/>
      <c r="CC586" s="39"/>
      <c r="CD586" s="39"/>
      <c r="CE586" s="39"/>
      <c r="CF586" s="39"/>
      <c r="CG586" s="39"/>
      <c r="CH586" s="39"/>
      <c r="CI586" s="39"/>
      <c r="CJ586" s="39"/>
      <c r="CK586" s="39"/>
      <c r="CL586" s="39"/>
      <c r="CM586" s="39"/>
      <c r="CN586" s="39"/>
      <c r="CO586" s="39"/>
      <c r="CP586" s="39"/>
      <c r="CQ586" s="39"/>
      <c r="CR586" s="39"/>
      <c r="CS586" s="39"/>
      <c r="CT586" s="39"/>
      <c r="CU586" s="39"/>
      <c r="CV586" s="39"/>
      <c r="CW586" s="39"/>
      <c r="CX586" s="39"/>
      <c r="CY586" s="39"/>
      <c r="CZ586" s="39"/>
      <c r="DA586" s="39"/>
      <c r="DB586" s="39"/>
      <c r="DC586" s="39"/>
      <c r="DD586" s="39"/>
      <c r="DE586" s="39"/>
      <c r="DF586" s="39"/>
      <c r="DG586" s="39"/>
      <c r="DH586" s="39"/>
      <c r="DI586" s="39"/>
      <c r="DJ586" s="39"/>
      <c r="DK586" s="39"/>
      <c r="DL586" s="39"/>
      <c r="DM586" s="39"/>
      <c r="DN586" s="39"/>
      <c r="DO586" s="39"/>
      <c r="DP586" s="39"/>
      <c r="DQ586" s="39"/>
      <c r="DR586" s="39"/>
      <c r="DS586" s="39"/>
      <c r="DT586" s="39"/>
      <c r="DU586" s="39"/>
      <c r="DV586" s="39"/>
      <c r="DW586" s="39"/>
      <c r="DX586" s="39"/>
      <c r="DY586" s="39"/>
      <c r="DZ586" s="14"/>
      <c r="EA586" s="14"/>
      <c r="EB586" s="14"/>
      <c r="EC586" s="14"/>
      <c r="ED586" s="14"/>
      <c r="EE586" s="14"/>
      <c r="EF586" s="14"/>
      <c r="EG586" s="14"/>
      <c r="EH586" s="14"/>
      <c r="EI586" s="14"/>
      <c r="EJ586" s="14"/>
      <c r="EK586" s="14"/>
      <c r="EL586" s="14"/>
      <c r="EM586" s="14"/>
      <c r="EN586" s="14"/>
      <c r="EO586" s="14"/>
      <c r="EP586" s="14"/>
      <c r="EQ586" s="14"/>
      <c r="ER586" s="14"/>
      <c r="ES586" s="14"/>
      <c r="ET586" s="14"/>
      <c r="EU586" s="14"/>
      <c r="EV586" s="14"/>
      <c r="EW586" s="14"/>
      <c r="EX586" s="14"/>
      <c r="EY586" s="14"/>
      <c r="EZ586" s="14"/>
      <c r="FA586" s="14"/>
      <c r="FB586" s="14"/>
      <c r="FC586" s="14"/>
      <c r="FD586" s="14"/>
      <c r="FE586" s="14"/>
      <c r="FF586" s="14"/>
      <c r="FG586" s="14"/>
      <c r="FH586" s="14"/>
      <c r="FI586" s="14"/>
      <c r="FJ586" s="14"/>
      <c r="FK586" s="14"/>
      <c r="FL586" s="14"/>
      <c r="FM586" s="14"/>
      <c r="FN586" s="14"/>
      <c r="FO586" s="14"/>
      <c r="FP586" s="14"/>
      <c r="FQ586" s="14"/>
      <c r="FR586" s="14"/>
      <c r="FS586" s="14"/>
      <c r="FT586" s="14"/>
      <c r="FU586" s="14"/>
      <c r="FV586" s="14"/>
      <c r="FW586" s="14"/>
      <c r="FX586" s="14"/>
      <c r="FY586" s="14"/>
      <c r="FZ586" s="14"/>
      <c r="GA586" s="14"/>
      <c r="GB586" s="14"/>
      <c r="GC586" s="14"/>
      <c r="GD586" s="14"/>
      <c r="GE586" s="14"/>
      <c r="GF586" s="14"/>
      <c r="GG586" s="14"/>
      <c r="GH586" s="14"/>
      <c r="GI586" s="14"/>
      <c r="GJ586" s="14"/>
      <c r="GK586" s="14"/>
      <c r="GL586" s="14"/>
      <c r="GM586" s="14"/>
      <c r="GN586" s="14"/>
      <c r="GO586" s="14"/>
      <c r="GP586" s="14"/>
      <c r="GQ586" s="14"/>
      <c r="GR586" s="14"/>
      <c r="GS586" s="14"/>
      <c r="GT586" s="14"/>
      <c r="GU586" s="14"/>
      <c r="GV586" s="14"/>
      <c r="GW586" s="14"/>
      <c r="GX586" s="14"/>
      <c r="GY586" s="14"/>
      <c r="GZ586" s="14"/>
    </row>
    <row r="587" spans="1:208" s="48" customFormat="1">
      <c r="B587" s="50" t="s">
        <v>405</v>
      </c>
      <c r="C587" s="51"/>
      <c r="E587" s="72">
        <f t="shared" ref="E587:AJ587" si="88">SUM(E560:E586)</f>
        <v>140649.54999999999</v>
      </c>
      <c r="F587" s="72">
        <f t="shared" si="88"/>
        <v>16027900.77</v>
      </c>
      <c r="G587" s="72">
        <f t="shared" si="88"/>
        <v>0</v>
      </c>
      <c r="H587" s="72">
        <f t="shared" si="88"/>
        <v>0</v>
      </c>
      <c r="I587" s="72">
        <f t="shared" si="88"/>
        <v>18595</v>
      </c>
      <c r="J587" s="72">
        <f t="shared" si="88"/>
        <v>5455000</v>
      </c>
      <c r="K587" s="72">
        <f t="shared" si="88"/>
        <v>0</v>
      </c>
      <c r="L587" s="72">
        <f t="shared" si="88"/>
        <v>0</v>
      </c>
      <c r="M587" s="72">
        <f t="shared" si="88"/>
        <v>0</v>
      </c>
      <c r="N587" s="72">
        <f t="shared" si="88"/>
        <v>0</v>
      </c>
      <c r="O587" s="72">
        <f t="shared" si="88"/>
        <v>0</v>
      </c>
      <c r="P587" s="72">
        <f t="shared" si="88"/>
        <v>0</v>
      </c>
      <c r="Q587" s="72">
        <f t="shared" si="88"/>
        <v>0</v>
      </c>
      <c r="R587" s="72">
        <f t="shared" si="88"/>
        <v>0</v>
      </c>
      <c r="S587" s="72">
        <f t="shared" si="88"/>
        <v>7904.33</v>
      </c>
      <c r="T587" s="72">
        <f t="shared" si="88"/>
        <v>1172000</v>
      </c>
      <c r="U587" s="72">
        <f t="shared" si="88"/>
        <v>0</v>
      </c>
      <c r="V587" s="72">
        <f t="shared" si="88"/>
        <v>0</v>
      </c>
      <c r="W587" s="72">
        <f t="shared" si="88"/>
        <v>0</v>
      </c>
      <c r="X587" s="72">
        <f t="shared" si="88"/>
        <v>0</v>
      </c>
      <c r="Y587" s="72">
        <f t="shared" si="88"/>
        <v>0</v>
      </c>
      <c r="Z587" s="72">
        <f t="shared" si="88"/>
        <v>0</v>
      </c>
      <c r="AA587" s="72">
        <f t="shared" si="88"/>
        <v>0</v>
      </c>
      <c r="AB587" s="72">
        <f t="shared" si="88"/>
        <v>0</v>
      </c>
      <c r="AC587" s="72">
        <f t="shared" si="88"/>
        <v>0</v>
      </c>
      <c r="AD587" s="72">
        <f t="shared" si="88"/>
        <v>0</v>
      </c>
      <c r="AE587" s="72">
        <f t="shared" si="88"/>
        <v>0</v>
      </c>
      <c r="AF587" s="72">
        <f t="shared" si="88"/>
        <v>0</v>
      </c>
      <c r="AG587" s="72">
        <f t="shared" si="88"/>
        <v>0</v>
      </c>
      <c r="AH587" s="72">
        <f t="shared" si="88"/>
        <v>0</v>
      </c>
      <c r="AI587" s="72">
        <f t="shared" si="88"/>
        <v>0</v>
      </c>
      <c r="AJ587" s="72">
        <f t="shared" si="88"/>
        <v>0</v>
      </c>
      <c r="AK587" s="72">
        <f t="shared" ref="AK587:BL587" si="89">SUM(AK560:AK586)</f>
        <v>0</v>
      </c>
      <c r="AL587" s="72">
        <f t="shared" si="89"/>
        <v>0</v>
      </c>
      <c r="AM587" s="72">
        <f t="shared" si="89"/>
        <v>0</v>
      </c>
      <c r="AN587" s="72">
        <f t="shared" si="89"/>
        <v>0</v>
      </c>
      <c r="AO587" s="72">
        <f t="shared" si="89"/>
        <v>0</v>
      </c>
      <c r="AP587" s="72">
        <f t="shared" si="89"/>
        <v>0</v>
      </c>
      <c r="AQ587" s="72">
        <f t="shared" si="89"/>
        <v>0</v>
      </c>
      <c r="AR587" s="72">
        <f t="shared" si="89"/>
        <v>0</v>
      </c>
      <c r="AS587" s="72">
        <f t="shared" si="89"/>
        <v>0</v>
      </c>
      <c r="AT587" s="72">
        <f t="shared" si="89"/>
        <v>0</v>
      </c>
      <c r="AU587" s="72">
        <f t="shared" si="89"/>
        <v>0</v>
      </c>
      <c r="AV587" s="72">
        <f t="shared" si="89"/>
        <v>0</v>
      </c>
      <c r="AW587" s="72">
        <f t="shared" si="89"/>
        <v>0</v>
      </c>
      <c r="AX587" s="72">
        <f t="shared" si="89"/>
        <v>0</v>
      </c>
      <c r="AY587" s="72">
        <f t="shared" si="89"/>
        <v>0</v>
      </c>
      <c r="AZ587" s="72">
        <f t="shared" si="89"/>
        <v>0</v>
      </c>
      <c r="BA587" s="72">
        <f t="shared" si="89"/>
        <v>0</v>
      </c>
      <c r="BB587" s="72">
        <f t="shared" si="89"/>
        <v>55000</v>
      </c>
      <c r="BC587" s="72">
        <f t="shared" si="89"/>
        <v>0</v>
      </c>
      <c r="BD587" s="72">
        <f t="shared" si="89"/>
        <v>0</v>
      </c>
      <c r="BE587" s="72">
        <f t="shared" si="89"/>
        <v>0</v>
      </c>
      <c r="BF587" s="72">
        <f t="shared" si="89"/>
        <v>0</v>
      </c>
      <c r="BG587" s="72">
        <f t="shared" si="89"/>
        <v>0</v>
      </c>
      <c r="BH587" s="72">
        <f t="shared" si="89"/>
        <v>0</v>
      </c>
      <c r="BI587" s="72">
        <f t="shared" si="89"/>
        <v>0</v>
      </c>
      <c r="BJ587" s="72">
        <f t="shared" si="89"/>
        <v>0</v>
      </c>
      <c r="BK587" s="72">
        <f t="shared" si="89"/>
        <v>10028</v>
      </c>
      <c r="BL587" s="72">
        <f t="shared" si="89"/>
        <v>200560</v>
      </c>
      <c r="BM587" s="17">
        <v>907.1</v>
      </c>
      <c r="BN587" s="17">
        <v>4513000</v>
      </c>
      <c r="BO587" s="72">
        <f>SUM(BO560:BO586)</f>
        <v>29116.66</v>
      </c>
      <c r="BP587" s="72">
        <f t="shared" ref="BP587:CW587" si="90">SUM(BP560:BP586)</f>
        <v>2866550</v>
      </c>
      <c r="BQ587" s="72">
        <f t="shared" si="90"/>
        <v>0</v>
      </c>
      <c r="BR587" s="72">
        <f t="shared" si="90"/>
        <v>0</v>
      </c>
      <c r="BS587" s="72">
        <f t="shared" si="90"/>
        <v>10460.42</v>
      </c>
      <c r="BT587" s="72">
        <f t="shared" si="90"/>
        <v>1389100</v>
      </c>
      <c r="BU587" s="72">
        <f t="shared" si="90"/>
        <v>0</v>
      </c>
      <c r="BV587" s="72">
        <f t="shared" si="90"/>
        <v>0</v>
      </c>
      <c r="BW587" s="72">
        <f t="shared" si="90"/>
        <v>0</v>
      </c>
      <c r="BX587" s="72">
        <f t="shared" si="90"/>
        <v>0</v>
      </c>
      <c r="BY587" s="72">
        <f t="shared" si="90"/>
        <v>110</v>
      </c>
      <c r="BZ587" s="72">
        <f t="shared" si="90"/>
        <v>275000</v>
      </c>
      <c r="CA587" s="72">
        <f t="shared" si="90"/>
        <v>7350</v>
      </c>
      <c r="CB587" s="72">
        <f t="shared" si="90"/>
        <v>183750</v>
      </c>
      <c r="CC587" s="72">
        <f t="shared" si="90"/>
        <v>3420</v>
      </c>
      <c r="CD587" s="72">
        <f t="shared" si="90"/>
        <v>513000</v>
      </c>
      <c r="CE587" s="72">
        <f t="shared" si="90"/>
        <v>500</v>
      </c>
      <c r="CF587" s="72">
        <f t="shared" si="90"/>
        <v>50000</v>
      </c>
      <c r="CG587" s="72">
        <f t="shared" si="90"/>
        <v>1.1399999999999999</v>
      </c>
      <c r="CH587" s="72">
        <f t="shared" si="90"/>
        <v>191100</v>
      </c>
      <c r="CI587" s="72">
        <f t="shared" si="90"/>
        <v>15</v>
      </c>
      <c r="CJ587" s="72">
        <f t="shared" si="90"/>
        <v>22500</v>
      </c>
      <c r="CK587" s="72">
        <f t="shared" si="90"/>
        <v>2776.66</v>
      </c>
      <c r="CL587" s="72">
        <f t="shared" si="90"/>
        <v>316500</v>
      </c>
      <c r="CM587" s="72">
        <f t="shared" si="90"/>
        <v>0</v>
      </c>
      <c r="CN587" s="72">
        <f t="shared" si="90"/>
        <v>0</v>
      </c>
      <c r="CO587" s="72">
        <f t="shared" si="90"/>
        <v>0</v>
      </c>
      <c r="CP587" s="72">
        <f t="shared" si="90"/>
        <v>0</v>
      </c>
      <c r="CQ587" s="72">
        <f t="shared" si="90"/>
        <v>0</v>
      </c>
      <c r="CR587" s="72">
        <f t="shared" si="90"/>
        <v>0</v>
      </c>
      <c r="CS587" s="72">
        <f t="shared" si="90"/>
        <v>0</v>
      </c>
      <c r="CT587" s="72">
        <f t="shared" si="90"/>
        <v>0</v>
      </c>
      <c r="CU587" s="72">
        <f t="shared" si="90"/>
        <v>0</v>
      </c>
      <c r="CV587" s="72">
        <f t="shared" si="90"/>
        <v>0</v>
      </c>
      <c r="CW587" s="72">
        <f t="shared" si="90"/>
        <v>0</v>
      </c>
      <c r="CX587" s="72"/>
      <c r="CY587" s="72"/>
      <c r="CZ587" s="72"/>
      <c r="DA587" s="72"/>
      <c r="DB587" s="72"/>
      <c r="DC587" s="72"/>
      <c r="DD587" s="72"/>
      <c r="DE587" s="72"/>
      <c r="DF587" s="72"/>
      <c r="DG587" s="72"/>
      <c r="DH587" s="72"/>
      <c r="DI587" s="72"/>
      <c r="DJ587" s="72"/>
      <c r="DK587" s="72"/>
      <c r="DL587" s="72"/>
      <c r="DM587" s="72"/>
      <c r="DN587" s="72"/>
      <c r="DO587" s="72"/>
      <c r="DP587" s="72"/>
      <c r="DQ587" s="72"/>
      <c r="DR587" s="72"/>
      <c r="DS587" s="72"/>
      <c r="DT587" s="72"/>
      <c r="DU587" s="72"/>
      <c r="DV587" s="72"/>
      <c r="DW587" s="72"/>
      <c r="DX587" s="72"/>
      <c r="DY587" s="72"/>
    </row>
    <row r="588" spans="1:208">
      <c r="A588" s="14"/>
      <c r="B588" s="14"/>
      <c r="C588" s="43" t="s">
        <v>59</v>
      </c>
      <c r="D588" s="14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>
        <v>5.6630000000000003</v>
      </c>
      <c r="Z588" s="39">
        <v>77500</v>
      </c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39"/>
      <c r="AN588" s="39"/>
      <c r="AO588" s="39"/>
      <c r="AP588" s="39"/>
      <c r="AQ588" s="39"/>
      <c r="AR588" s="39"/>
      <c r="AS588" s="39"/>
      <c r="AT588" s="39"/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J588" s="39"/>
      <c r="BK588" s="39"/>
      <c r="BL588" s="39"/>
      <c r="BM588" s="17">
        <v>0</v>
      </c>
      <c r="BN588" s="17">
        <v>0</v>
      </c>
      <c r="BO588" s="39"/>
      <c r="BP588" s="39"/>
      <c r="BQ588" s="39"/>
      <c r="BR588" s="39"/>
      <c r="BS588" s="39"/>
      <c r="BT588" s="39"/>
      <c r="BU588" s="39"/>
      <c r="BV588" s="39"/>
      <c r="BW588" s="39"/>
      <c r="BX588" s="39"/>
      <c r="BY588" s="39"/>
      <c r="BZ588" s="39"/>
      <c r="CA588" s="39"/>
      <c r="CB588" s="39"/>
      <c r="CC588" s="39"/>
      <c r="CD588" s="39"/>
      <c r="CE588" s="39"/>
      <c r="CF588" s="39"/>
      <c r="CG588" s="39"/>
      <c r="CH588" s="39"/>
      <c r="CI588" s="39"/>
      <c r="CJ588" s="39"/>
      <c r="CK588" s="39"/>
      <c r="CL588" s="39"/>
      <c r="CM588" s="39"/>
      <c r="CN588" s="39"/>
      <c r="CO588" s="39"/>
      <c r="CP588" s="39"/>
      <c r="CQ588" s="39"/>
      <c r="CR588" s="39"/>
      <c r="CS588" s="39"/>
      <c r="CT588" s="39"/>
      <c r="CU588" s="39"/>
      <c r="CV588" s="39"/>
      <c r="CW588" s="39"/>
      <c r="CX588" s="39"/>
      <c r="CY588" s="39"/>
      <c r="CZ588" s="39"/>
      <c r="DA588" s="39"/>
      <c r="DB588" s="39"/>
      <c r="DC588" s="39"/>
      <c r="DD588" s="39"/>
      <c r="DE588" s="39"/>
      <c r="DF588" s="39"/>
      <c r="DG588" s="39"/>
      <c r="DH588" s="39"/>
      <c r="DI588" s="39"/>
      <c r="DJ588" s="39"/>
      <c r="DK588" s="39"/>
      <c r="DL588" s="39"/>
      <c r="DM588" s="39"/>
      <c r="DN588" s="39"/>
      <c r="DO588" s="39"/>
      <c r="DP588" s="39"/>
      <c r="DQ588" s="39"/>
      <c r="DR588" s="39"/>
      <c r="DS588" s="39"/>
      <c r="DT588" s="39"/>
      <c r="DU588" s="39"/>
      <c r="DV588" s="39"/>
      <c r="DW588" s="39"/>
      <c r="DX588" s="39"/>
      <c r="DY588" s="39"/>
      <c r="DZ588" s="14"/>
      <c r="EA588" s="14"/>
      <c r="EB588" s="14"/>
      <c r="EC588" s="14"/>
      <c r="ED588" s="14"/>
      <c r="EE588" s="14"/>
      <c r="EF588" s="14"/>
      <c r="EG588" s="14"/>
      <c r="EH588" s="14"/>
      <c r="EI588" s="14"/>
      <c r="EJ588" s="14"/>
      <c r="EK588" s="14"/>
      <c r="EL588" s="14"/>
      <c r="EM588" s="14"/>
      <c r="EN588" s="14"/>
      <c r="EO588" s="14"/>
      <c r="EP588" s="14"/>
      <c r="EQ588" s="14"/>
      <c r="ER588" s="14"/>
      <c r="ES588" s="14"/>
      <c r="ET588" s="14"/>
      <c r="EU588" s="14"/>
      <c r="EV588" s="14"/>
      <c r="EW588" s="14"/>
      <c r="EX588" s="14"/>
      <c r="EY588" s="14"/>
      <c r="EZ588" s="14"/>
      <c r="FA588" s="14"/>
      <c r="FB588" s="14"/>
      <c r="FC588" s="14"/>
      <c r="FD588" s="14"/>
      <c r="FE588" s="14"/>
      <c r="FF588" s="14"/>
      <c r="FG588" s="14"/>
      <c r="FH588" s="14"/>
      <c r="FI588" s="14"/>
      <c r="FJ588" s="14"/>
      <c r="FK588" s="14"/>
      <c r="FL588" s="14"/>
      <c r="FM588" s="14"/>
      <c r="FN588" s="14"/>
      <c r="FO588" s="14"/>
      <c r="FP588" s="14"/>
      <c r="FQ588" s="14"/>
      <c r="FR588" s="14"/>
      <c r="FS588" s="14"/>
      <c r="FT588" s="14"/>
      <c r="FU588" s="14"/>
      <c r="FV588" s="14"/>
      <c r="FW588" s="14"/>
      <c r="FX588" s="14"/>
      <c r="FY588" s="14"/>
      <c r="FZ588" s="14"/>
      <c r="GA588" s="14"/>
      <c r="GB588" s="14"/>
      <c r="GC588" s="14"/>
      <c r="GD588" s="14"/>
      <c r="GE588" s="14"/>
      <c r="GF588" s="14"/>
      <c r="GG588" s="14"/>
      <c r="GH588" s="14"/>
      <c r="GI588" s="14"/>
      <c r="GJ588" s="14"/>
      <c r="GK588" s="14"/>
      <c r="GL588" s="14"/>
      <c r="GM588" s="14"/>
      <c r="GN588" s="14"/>
      <c r="GO588" s="14"/>
      <c r="GP588" s="14"/>
      <c r="GQ588" s="14"/>
      <c r="GR588" s="14"/>
      <c r="GS588" s="14"/>
      <c r="GT588" s="14"/>
      <c r="GU588" s="14"/>
      <c r="GV588" s="14"/>
      <c r="GW588" s="14"/>
      <c r="GX588" s="14"/>
      <c r="GY588" s="14"/>
      <c r="GZ588" s="14"/>
    </row>
    <row r="589" spans="1:208">
      <c r="A589" s="14"/>
      <c r="B589" s="14"/>
      <c r="C589" s="43" t="s">
        <v>59</v>
      </c>
      <c r="D589" s="14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>
        <v>157.02000000000001</v>
      </c>
      <c r="Z589" s="39">
        <v>71500</v>
      </c>
      <c r="AA589" s="39"/>
      <c r="AB589" s="39"/>
      <c r="AC589" s="39"/>
      <c r="AD589" s="39"/>
      <c r="AE589" s="39"/>
      <c r="AF589" s="39"/>
      <c r="AG589" s="39"/>
      <c r="AH589" s="39"/>
      <c r="AI589" s="39"/>
      <c r="AJ589" s="39"/>
      <c r="AK589" s="39"/>
      <c r="AL589" s="39"/>
      <c r="AM589" s="39"/>
      <c r="AN589" s="39"/>
      <c r="AO589" s="39"/>
      <c r="AP589" s="39"/>
      <c r="AQ589" s="39"/>
      <c r="AR589" s="39"/>
      <c r="AS589" s="39"/>
      <c r="AT589" s="39"/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J589" s="39"/>
      <c r="BK589" s="39"/>
      <c r="BL589" s="39"/>
      <c r="BM589" s="17">
        <v>0</v>
      </c>
      <c r="BN589" s="17">
        <v>0</v>
      </c>
      <c r="BO589" s="39"/>
      <c r="BP589" s="39"/>
      <c r="BQ589" s="39"/>
      <c r="BR589" s="39"/>
      <c r="BS589" s="39"/>
      <c r="BT589" s="39"/>
      <c r="BU589" s="39"/>
      <c r="BV589" s="39"/>
      <c r="BW589" s="39"/>
      <c r="BX589" s="39"/>
      <c r="BY589" s="39"/>
      <c r="BZ589" s="39"/>
      <c r="CA589" s="39"/>
      <c r="CB589" s="39"/>
      <c r="CC589" s="39"/>
      <c r="CD589" s="39"/>
      <c r="CE589" s="39"/>
      <c r="CF589" s="39"/>
      <c r="CG589" s="39"/>
      <c r="CH589" s="39"/>
      <c r="CI589" s="39"/>
      <c r="CJ589" s="39"/>
      <c r="CK589" s="39"/>
      <c r="CL589" s="39"/>
      <c r="CM589" s="39"/>
      <c r="CN589" s="39"/>
      <c r="CO589" s="39"/>
      <c r="CP589" s="39"/>
      <c r="CQ589" s="39"/>
      <c r="CR589" s="39"/>
      <c r="CS589" s="39"/>
      <c r="CT589" s="39"/>
      <c r="CU589" s="39"/>
      <c r="CV589" s="39"/>
      <c r="CW589" s="39"/>
      <c r="CX589" s="39"/>
      <c r="CY589" s="39"/>
      <c r="CZ589" s="39"/>
      <c r="DA589" s="39"/>
      <c r="DB589" s="39"/>
      <c r="DC589" s="39"/>
      <c r="DD589" s="39"/>
      <c r="DE589" s="39"/>
      <c r="DF589" s="39"/>
      <c r="DG589" s="39"/>
      <c r="DH589" s="39"/>
      <c r="DI589" s="39"/>
      <c r="DJ589" s="39"/>
      <c r="DK589" s="39"/>
      <c r="DL589" s="39"/>
      <c r="DM589" s="39"/>
      <c r="DN589" s="39"/>
      <c r="DO589" s="39"/>
      <c r="DP589" s="39"/>
      <c r="DQ589" s="39"/>
      <c r="DR589" s="39"/>
      <c r="DS589" s="39"/>
      <c r="DT589" s="39"/>
      <c r="DU589" s="39"/>
      <c r="DV589" s="39"/>
      <c r="DW589" s="39"/>
      <c r="DX589" s="39"/>
      <c r="DY589" s="39"/>
      <c r="DZ589" s="14"/>
      <c r="EA589" s="14"/>
      <c r="EB589" s="14"/>
      <c r="EC589" s="14"/>
      <c r="ED589" s="14"/>
      <c r="EE589" s="14"/>
      <c r="EF589" s="14"/>
      <c r="EG589" s="14"/>
      <c r="EH589" s="14"/>
      <c r="EI589" s="14"/>
      <c r="EJ589" s="14"/>
      <c r="EK589" s="14"/>
      <c r="EL589" s="14"/>
      <c r="EM589" s="14"/>
      <c r="EN589" s="14"/>
      <c r="EO589" s="14"/>
      <c r="EP589" s="14"/>
      <c r="EQ589" s="14"/>
      <c r="ER589" s="14"/>
      <c r="ES589" s="14"/>
      <c r="ET589" s="14"/>
      <c r="EU589" s="14"/>
      <c r="EV589" s="14"/>
      <c r="EW589" s="14"/>
      <c r="EX589" s="14"/>
      <c r="EY589" s="14"/>
      <c r="EZ589" s="14"/>
      <c r="FA589" s="14"/>
      <c r="FB589" s="14"/>
      <c r="FC589" s="14"/>
      <c r="FD589" s="14"/>
      <c r="FE589" s="14"/>
      <c r="FF589" s="14"/>
      <c r="FG589" s="14"/>
      <c r="FH589" s="14"/>
      <c r="FI589" s="14"/>
      <c r="FJ589" s="14"/>
      <c r="FK589" s="14"/>
      <c r="FL589" s="14"/>
      <c r="FM589" s="14"/>
      <c r="FN589" s="14"/>
      <c r="FO589" s="14"/>
      <c r="FP589" s="14"/>
      <c r="FQ589" s="14"/>
      <c r="FR589" s="14"/>
      <c r="FS589" s="14"/>
      <c r="FT589" s="14"/>
      <c r="FU589" s="14"/>
      <c r="FV589" s="14"/>
      <c r="FW589" s="14"/>
      <c r="FX589" s="14"/>
      <c r="FY589" s="14"/>
      <c r="FZ589" s="14"/>
      <c r="GA589" s="14"/>
      <c r="GB589" s="14"/>
      <c r="GC589" s="14"/>
      <c r="GD589" s="14"/>
      <c r="GE589" s="14"/>
      <c r="GF589" s="14"/>
      <c r="GG589" s="14"/>
      <c r="GH589" s="14"/>
      <c r="GI589" s="14"/>
      <c r="GJ589" s="14"/>
      <c r="GK589" s="14"/>
      <c r="GL589" s="14"/>
      <c r="GM589" s="14"/>
      <c r="GN589" s="14"/>
      <c r="GO589" s="14"/>
      <c r="GP589" s="14"/>
      <c r="GQ589" s="14"/>
      <c r="GR589" s="14"/>
      <c r="GS589" s="14"/>
      <c r="GT589" s="14"/>
      <c r="GU589" s="14"/>
      <c r="GV589" s="14"/>
      <c r="GW589" s="14"/>
      <c r="GX589" s="14"/>
      <c r="GY589" s="14"/>
      <c r="GZ589" s="14"/>
    </row>
    <row r="590" spans="1:208">
      <c r="A590" s="14"/>
      <c r="B590" s="14"/>
      <c r="C590" s="43" t="s">
        <v>59</v>
      </c>
      <c r="D590" s="14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F590" s="39"/>
      <c r="AG590" s="39"/>
      <c r="AH590" s="39"/>
      <c r="AI590" s="39"/>
      <c r="AJ590" s="39"/>
      <c r="AK590" s="39"/>
      <c r="AL590" s="39"/>
      <c r="AM590" s="39"/>
      <c r="AN590" s="39"/>
      <c r="AO590" s="39"/>
      <c r="AP590" s="39"/>
      <c r="AQ590" s="39"/>
      <c r="AR590" s="39"/>
      <c r="AS590" s="39"/>
      <c r="AT590" s="39"/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J590" s="39"/>
      <c r="BK590" s="39">
        <v>923</v>
      </c>
      <c r="BL590" s="39">
        <v>98500</v>
      </c>
      <c r="BM590" s="17">
        <v>0</v>
      </c>
      <c r="BN590" s="17">
        <v>0</v>
      </c>
      <c r="BO590" s="39"/>
      <c r="BP590" s="39"/>
      <c r="BQ590" s="39"/>
      <c r="BR590" s="39"/>
      <c r="BS590" s="39"/>
      <c r="BT590" s="39"/>
      <c r="BU590" s="39"/>
      <c r="BV590" s="39"/>
      <c r="BW590" s="39"/>
      <c r="BX590" s="39"/>
      <c r="BY590" s="39"/>
      <c r="BZ590" s="39"/>
      <c r="CA590" s="39"/>
      <c r="CB590" s="39"/>
      <c r="CC590" s="39"/>
      <c r="CD590" s="39"/>
      <c r="CE590" s="39"/>
      <c r="CF590" s="39"/>
      <c r="CG590" s="39"/>
      <c r="CH590" s="39"/>
      <c r="CI590" s="39"/>
      <c r="CJ590" s="39"/>
      <c r="CK590" s="39"/>
      <c r="CL590" s="39"/>
      <c r="CM590" s="39"/>
      <c r="CN590" s="39"/>
      <c r="CO590" s="39"/>
      <c r="CP590" s="39"/>
      <c r="CQ590" s="39"/>
      <c r="CR590" s="39"/>
      <c r="CS590" s="39"/>
      <c r="CT590" s="39"/>
      <c r="CU590" s="39"/>
      <c r="CV590" s="39"/>
      <c r="CW590" s="39"/>
      <c r="CX590" s="39"/>
      <c r="CY590" s="39"/>
      <c r="CZ590" s="39"/>
      <c r="DA590" s="39"/>
      <c r="DB590" s="39"/>
      <c r="DC590" s="39"/>
      <c r="DD590" s="39"/>
      <c r="DE590" s="39"/>
      <c r="DF590" s="39"/>
      <c r="DG590" s="39"/>
      <c r="DH590" s="39"/>
      <c r="DI590" s="39"/>
      <c r="DJ590" s="39"/>
      <c r="DK590" s="39"/>
      <c r="DL590" s="39"/>
      <c r="DM590" s="39"/>
      <c r="DN590" s="39"/>
      <c r="DO590" s="39"/>
      <c r="DP590" s="39"/>
      <c r="DQ590" s="39"/>
      <c r="DR590" s="39"/>
      <c r="DS590" s="39"/>
      <c r="DT590" s="39"/>
      <c r="DU590" s="39"/>
      <c r="DV590" s="39"/>
      <c r="DW590" s="39"/>
      <c r="DX590" s="39"/>
      <c r="DY590" s="39"/>
      <c r="DZ590" s="14"/>
      <c r="EA590" s="14"/>
      <c r="EB590" s="14"/>
      <c r="EC590" s="14"/>
      <c r="ED590" s="14"/>
      <c r="EE590" s="14"/>
      <c r="EF590" s="14"/>
      <c r="EG590" s="14"/>
      <c r="EH590" s="14"/>
      <c r="EI590" s="14"/>
      <c r="EJ590" s="14"/>
      <c r="EK590" s="14"/>
      <c r="EL590" s="14"/>
      <c r="EM590" s="14"/>
      <c r="EN590" s="14"/>
      <c r="EO590" s="14"/>
      <c r="EP590" s="14"/>
      <c r="EQ590" s="14"/>
      <c r="ER590" s="14"/>
      <c r="ES590" s="14"/>
      <c r="ET590" s="14"/>
      <c r="EU590" s="14"/>
      <c r="EV590" s="14"/>
      <c r="EW590" s="14"/>
      <c r="EX590" s="14"/>
      <c r="EY590" s="14"/>
      <c r="EZ590" s="14"/>
      <c r="FA590" s="14"/>
      <c r="FB590" s="14"/>
      <c r="FC590" s="14"/>
      <c r="FD590" s="14"/>
      <c r="FE590" s="14"/>
      <c r="FF590" s="14"/>
      <c r="FG590" s="14"/>
      <c r="FH590" s="14"/>
      <c r="FI590" s="14"/>
      <c r="FJ590" s="14"/>
      <c r="FK590" s="14"/>
      <c r="FL590" s="14"/>
      <c r="FM590" s="14"/>
      <c r="FN590" s="14"/>
      <c r="FO590" s="14"/>
      <c r="FP590" s="14"/>
      <c r="FQ590" s="14"/>
      <c r="FR590" s="14"/>
      <c r="FS590" s="14"/>
      <c r="FT590" s="14"/>
      <c r="FU590" s="14"/>
      <c r="FV590" s="14"/>
      <c r="FW590" s="14"/>
      <c r="FX590" s="14"/>
      <c r="FY590" s="14"/>
      <c r="FZ590" s="14"/>
      <c r="GA590" s="14"/>
      <c r="GB590" s="14"/>
      <c r="GC590" s="14"/>
      <c r="GD590" s="14"/>
      <c r="GE590" s="14"/>
      <c r="GF590" s="14"/>
      <c r="GG590" s="14"/>
      <c r="GH590" s="14"/>
      <c r="GI590" s="14"/>
      <c r="GJ590" s="14"/>
      <c r="GK590" s="14"/>
      <c r="GL590" s="14"/>
      <c r="GM590" s="14"/>
      <c r="GN590" s="14"/>
      <c r="GO590" s="14"/>
      <c r="GP590" s="14"/>
      <c r="GQ590" s="14"/>
      <c r="GR590" s="14"/>
      <c r="GS590" s="14"/>
      <c r="GT590" s="14"/>
      <c r="GU590" s="14"/>
      <c r="GV590" s="14"/>
      <c r="GW590" s="14"/>
      <c r="GX590" s="14"/>
      <c r="GY590" s="14"/>
      <c r="GZ590" s="14"/>
    </row>
    <row r="591" spans="1:208">
      <c r="A591" s="14"/>
      <c r="B591" s="14"/>
      <c r="C591" s="43" t="s">
        <v>59</v>
      </c>
      <c r="D591" s="14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  <c r="AA591" s="39"/>
      <c r="AB591" s="39"/>
      <c r="AC591" s="39"/>
      <c r="AD591" s="39"/>
      <c r="AE591" s="39"/>
      <c r="AF591" s="39"/>
      <c r="AG591" s="39"/>
      <c r="AH591" s="39"/>
      <c r="AI591" s="39"/>
      <c r="AJ591" s="39"/>
      <c r="AK591" s="39"/>
      <c r="AL591" s="39"/>
      <c r="AM591" s="39"/>
      <c r="AN591" s="39"/>
      <c r="AO591" s="39"/>
      <c r="AP591" s="39"/>
      <c r="AQ591" s="39"/>
      <c r="AR591" s="39"/>
      <c r="AS591" s="39"/>
      <c r="AT591" s="39"/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J591" s="39"/>
      <c r="BK591" s="39"/>
      <c r="BL591" s="39"/>
      <c r="BM591" s="17">
        <v>0</v>
      </c>
      <c r="BN591" s="17">
        <v>0</v>
      </c>
      <c r="BO591" s="39"/>
      <c r="BP591" s="39"/>
      <c r="BQ591" s="39"/>
      <c r="BR591" s="39"/>
      <c r="BS591" s="39"/>
      <c r="BT591" s="39"/>
      <c r="BU591" s="39"/>
      <c r="BV591" s="39"/>
      <c r="BW591" s="39"/>
      <c r="BX591" s="39"/>
      <c r="BY591" s="39"/>
      <c r="BZ591" s="39"/>
      <c r="CA591" s="39"/>
      <c r="CB591" s="39"/>
      <c r="CC591" s="39"/>
      <c r="CD591" s="39"/>
      <c r="CE591" s="39"/>
      <c r="CF591" s="39"/>
      <c r="CG591" s="39"/>
      <c r="CH591" s="39"/>
      <c r="CI591" s="39"/>
      <c r="CJ591" s="39"/>
      <c r="CK591" s="39"/>
      <c r="CL591" s="39"/>
      <c r="CM591" s="39">
        <v>283</v>
      </c>
      <c r="CN591" s="39">
        <v>128400</v>
      </c>
      <c r="CO591" s="39"/>
      <c r="CP591" s="39"/>
      <c r="CQ591" s="39"/>
      <c r="CR591" s="39"/>
      <c r="CS591" s="39"/>
      <c r="CT591" s="39"/>
      <c r="CU591" s="39"/>
      <c r="CV591" s="39"/>
      <c r="CW591" s="39"/>
      <c r="CX591" s="39"/>
      <c r="CY591" s="39"/>
      <c r="CZ591" s="39"/>
      <c r="DA591" s="39"/>
      <c r="DB591" s="39"/>
      <c r="DC591" s="39"/>
      <c r="DD591" s="39"/>
      <c r="DE591" s="39"/>
      <c r="DF591" s="39"/>
      <c r="DG591" s="39"/>
      <c r="DH591" s="39"/>
      <c r="DI591" s="39"/>
      <c r="DJ591" s="39"/>
      <c r="DK591" s="39"/>
      <c r="DL591" s="39"/>
      <c r="DM591" s="39"/>
      <c r="DN591" s="39"/>
      <c r="DO591" s="39"/>
      <c r="DP591" s="39"/>
      <c r="DQ591" s="39"/>
      <c r="DR591" s="39"/>
      <c r="DS591" s="39"/>
      <c r="DT591" s="39"/>
      <c r="DU591" s="39"/>
      <c r="DV591" s="39"/>
      <c r="DW591" s="39"/>
      <c r="DX591" s="39"/>
      <c r="DY591" s="39"/>
      <c r="DZ591" s="14"/>
      <c r="EA591" s="14"/>
      <c r="EB591" s="14"/>
      <c r="EC591" s="14"/>
      <c r="ED591" s="14"/>
      <c r="EE591" s="14"/>
      <c r="EF591" s="14"/>
      <c r="EG591" s="14"/>
      <c r="EH591" s="14"/>
      <c r="EI591" s="14"/>
      <c r="EJ591" s="14"/>
      <c r="EK591" s="14"/>
      <c r="EL591" s="14"/>
      <c r="EM591" s="14"/>
      <c r="EN591" s="14"/>
      <c r="EO591" s="14"/>
      <c r="EP591" s="14"/>
      <c r="EQ591" s="14"/>
      <c r="ER591" s="14"/>
      <c r="ES591" s="14"/>
      <c r="ET591" s="14"/>
      <c r="EU591" s="14"/>
      <c r="EV591" s="14"/>
      <c r="EW591" s="14"/>
      <c r="EX591" s="14"/>
      <c r="EY591" s="14"/>
      <c r="EZ591" s="14"/>
      <c r="FA591" s="14"/>
      <c r="FB591" s="14"/>
      <c r="FC591" s="14"/>
      <c r="FD591" s="14"/>
      <c r="FE591" s="14"/>
      <c r="FF591" s="14"/>
      <c r="FG591" s="14"/>
      <c r="FH591" s="14"/>
      <c r="FI591" s="14"/>
      <c r="FJ591" s="14"/>
      <c r="FK591" s="14"/>
      <c r="FL591" s="14"/>
      <c r="FM591" s="14"/>
      <c r="FN591" s="14"/>
      <c r="FO591" s="14"/>
      <c r="FP591" s="14"/>
      <c r="FQ591" s="14"/>
      <c r="FR591" s="14"/>
      <c r="FS591" s="14"/>
      <c r="FT591" s="14"/>
      <c r="FU591" s="14"/>
      <c r="FV591" s="14"/>
      <c r="FW591" s="14"/>
      <c r="FX591" s="14"/>
      <c r="FY591" s="14"/>
      <c r="FZ591" s="14"/>
      <c r="GA591" s="14"/>
      <c r="GB591" s="14"/>
      <c r="GC591" s="14"/>
      <c r="GD591" s="14"/>
      <c r="GE591" s="14"/>
      <c r="GF591" s="14"/>
      <c r="GG591" s="14"/>
      <c r="GH591" s="14"/>
      <c r="GI591" s="14"/>
      <c r="GJ591" s="14"/>
      <c r="GK591" s="14"/>
      <c r="GL591" s="14"/>
      <c r="GM591" s="14"/>
      <c r="GN591" s="14"/>
      <c r="GO591" s="14"/>
      <c r="GP591" s="14"/>
      <c r="GQ591" s="14"/>
      <c r="GR591" s="14"/>
      <c r="GS591" s="14"/>
      <c r="GT591" s="14"/>
      <c r="GU591" s="14"/>
      <c r="GV591" s="14"/>
      <c r="GW591" s="14"/>
      <c r="GX591" s="14"/>
      <c r="GY591" s="14"/>
      <c r="GZ591" s="14"/>
    </row>
    <row r="592" spans="1:208">
      <c r="A592" s="14"/>
      <c r="B592" s="14"/>
      <c r="C592" s="43" t="s">
        <v>59</v>
      </c>
      <c r="D592" s="14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>
        <v>77.581999999999994</v>
      </c>
      <c r="AF592" s="39">
        <v>802110</v>
      </c>
      <c r="AG592" s="39"/>
      <c r="AH592" s="39"/>
      <c r="AI592" s="39"/>
      <c r="AJ592" s="39"/>
      <c r="AK592" s="39"/>
      <c r="AL592" s="39"/>
      <c r="AM592" s="39"/>
      <c r="AN592" s="39"/>
      <c r="AO592" s="39"/>
      <c r="AP592" s="39"/>
      <c r="AQ592" s="39"/>
      <c r="AR592" s="39"/>
      <c r="AS592" s="39"/>
      <c r="AT592" s="39"/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J592" s="39"/>
      <c r="BK592" s="39"/>
      <c r="BL592" s="39"/>
      <c r="BM592" s="17">
        <v>0</v>
      </c>
      <c r="BN592" s="17">
        <v>0</v>
      </c>
      <c r="BO592" s="39"/>
      <c r="BP592" s="39"/>
      <c r="BQ592" s="39"/>
      <c r="BR592" s="39"/>
      <c r="BS592" s="39"/>
      <c r="BT592" s="39"/>
      <c r="BU592" s="39"/>
      <c r="BV592" s="39"/>
      <c r="BW592" s="39"/>
      <c r="BX592" s="39"/>
      <c r="BY592" s="39"/>
      <c r="BZ592" s="39"/>
      <c r="CA592" s="39"/>
      <c r="CB592" s="39"/>
      <c r="CC592" s="39"/>
      <c r="CD592" s="39"/>
      <c r="CE592" s="39"/>
      <c r="CF592" s="39"/>
      <c r="CG592" s="39"/>
      <c r="CH592" s="39"/>
      <c r="CI592" s="39"/>
      <c r="CJ592" s="39"/>
      <c r="CK592" s="39"/>
      <c r="CL592" s="39"/>
      <c r="CM592" s="39"/>
      <c r="CN592" s="39"/>
      <c r="CO592" s="39"/>
      <c r="CP592" s="39"/>
      <c r="CQ592" s="39"/>
      <c r="CR592" s="39"/>
      <c r="CS592" s="39"/>
      <c r="CT592" s="39"/>
      <c r="CU592" s="39"/>
      <c r="CV592" s="39"/>
      <c r="CW592" s="39"/>
      <c r="CX592" s="39"/>
      <c r="CY592" s="39"/>
      <c r="CZ592" s="39"/>
      <c r="DA592" s="39"/>
      <c r="DB592" s="39"/>
      <c r="DC592" s="39"/>
      <c r="DD592" s="39"/>
      <c r="DE592" s="39"/>
      <c r="DF592" s="39"/>
      <c r="DG592" s="39"/>
      <c r="DH592" s="39"/>
      <c r="DI592" s="39"/>
      <c r="DJ592" s="39"/>
      <c r="DK592" s="39"/>
      <c r="DL592" s="39"/>
      <c r="DM592" s="39"/>
      <c r="DN592" s="39"/>
      <c r="DO592" s="39"/>
      <c r="DP592" s="39"/>
      <c r="DQ592" s="39"/>
      <c r="DR592" s="39"/>
      <c r="DS592" s="39"/>
      <c r="DT592" s="39"/>
      <c r="DU592" s="39"/>
      <c r="DV592" s="39"/>
      <c r="DW592" s="39"/>
      <c r="DX592" s="39"/>
      <c r="DY592" s="39"/>
      <c r="DZ592" s="14"/>
      <c r="EA592" s="14"/>
      <c r="EB592" s="14"/>
      <c r="EC592" s="14"/>
      <c r="ED592" s="14"/>
      <c r="EE592" s="14"/>
      <c r="EF592" s="14"/>
      <c r="EG592" s="14"/>
      <c r="EH592" s="14"/>
      <c r="EI592" s="14"/>
      <c r="EJ592" s="14"/>
      <c r="EK592" s="14"/>
      <c r="EL592" s="14"/>
      <c r="EM592" s="14"/>
      <c r="EN592" s="14"/>
      <c r="EO592" s="14"/>
      <c r="EP592" s="14"/>
      <c r="EQ592" s="14"/>
      <c r="ER592" s="14"/>
      <c r="ES592" s="14"/>
      <c r="ET592" s="14"/>
      <c r="EU592" s="14"/>
      <c r="EV592" s="14"/>
      <c r="EW592" s="14"/>
      <c r="EX592" s="14"/>
      <c r="EY592" s="14"/>
      <c r="EZ592" s="14"/>
      <c r="FA592" s="14"/>
      <c r="FB592" s="14"/>
      <c r="FC592" s="14"/>
      <c r="FD592" s="14"/>
      <c r="FE592" s="14"/>
      <c r="FF592" s="14"/>
      <c r="FG592" s="14"/>
      <c r="FH592" s="14"/>
      <c r="FI592" s="14"/>
      <c r="FJ592" s="14"/>
      <c r="FK592" s="14"/>
      <c r="FL592" s="14"/>
      <c r="FM592" s="14"/>
      <c r="FN592" s="14"/>
      <c r="FO592" s="14"/>
      <c r="FP592" s="14"/>
      <c r="FQ592" s="14"/>
      <c r="FR592" s="14"/>
      <c r="FS592" s="14"/>
      <c r="FT592" s="14"/>
      <c r="FU592" s="14"/>
      <c r="FV592" s="14"/>
      <c r="FW592" s="14"/>
      <c r="FX592" s="14"/>
      <c r="FY592" s="14"/>
      <c r="FZ592" s="14"/>
      <c r="GA592" s="14"/>
      <c r="GB592" s="14"/>
      <c r="GC592" s="14"/>
      <c r="GD592" s="14"/>
      <c r="GE592" s="14"/>
      <c r="GF592" s="14"/>
      <c r="GG592" s="14"/>
      <c r="GH592" s="14"/>
      <c r="GI592" s="14"/>
      <c r="GJ592" s="14"/>
      <c r="GK592" s="14"/>
      <c r="GL592" s="14"/>
      <c r="GM592" s="14"/>
      <c r="GN592" s="14"/>
      <c r="GO592" s="14"/>
      <c r="GP592" s="14"/>
      <c r="GQ592" s="14"/>
      <c r="GR592" s="14"/>
      <c r="GS592" s="14"/>
      <c r="GT592" s="14"/>
      <c r="GU592" s="14"/>
      <c r="GV592" s="14"/>
      <c r="GW592" s="14"/>
      <c r="GX592" s="14"/>
      <c r="GY592" s="14"/>
      <c r="GZ592" s="14"/>
    </row>
    <row r="593" spans="1:208">
      <c r="A593" s="14"/>
      <c r="B593" s="14"/>
      <c r="C593" s="43" t="s">
        <v>59</v>
      </c>
      <c r="D593" s="14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>
        <v>4.9960000000000004</v>
      </c>
      <c r="Z593" s="39">
        <v>160200</v>
      </c>
      <c r="AA593" s="39"/>
      <c r="AB593" s="39"/>
      <c r="AC593" s="39"/>
      <c r="AD593" s="39"/>
      <c r="AE593" s="39"/>
      <c r="AF593" s="39"/>
      <c r="AG593" s="39"/>
      <c r="AH593" s="39"/>
      <c r="AI593" s="39"/>
      <c r="AJ593" s="39"/>
      <c r="AK593" s="39"/>
      <c r="AL593" s="39"/>
      <c r="AM593" s="39"/>
      <c r="AN593" s="39"/>
      <c r="AO593" s="39"/>
      <c r="AP593" s="39"/>
      <c r="AQ593" s="39"/>
      <c r="AR593" s="39"/>
      <c r="AS593" s="39"/>
      <c r="AT593" s="39"/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J593" s="39"/>
      <c r="BK593" s="39"/>
      <c r="BL593" s="39"/>
      <c r="BM593" s="17">
        <v>0</v>
      </c>
      <c r="BN593" s="17">
        <v>0</v>
      </c>
      <c r="BO593" s="39"/>
      <c r="BP593" s="39"/>
      <c r="BQ593" s="39"/>
      <c r="BR593" s="39"/>
      <c r="BS593" s="39"/>
      <c r="BT593" s="39"/>
      <c r="BU593" s="39"/>
      <c r="BV593" s="39"/>
      <c r="BW593" s="39"/>
      <c r="BX593" s="39"/>
      <c r="BY593" s="39"/>
      <c r="BZ593" s="39"/>
      <c r="CA593" s="39"/>
      <c r="CB593" s="39"/>
      <c r="CC593" s="39"/>
      <c r="CD593" s="39"/>
      <c r="CE593" s="39"/>
      <c r="CF593" s="39"/>
      <c r="CG593" s="39"/>
      <c r="CH593" s="39"/>
      <c r="CI593" s="39"/>
      <c r="CJ593" s="39"/>
      <c r="CK593" s="39"/>
      <c r="CL593" s="39"/>
      <c r="CM593" s="39"/>
      <c r="CN593" s="39"/>
      <c r="CO593" s="39"/>
      <c r="CP593" s="39"/>
      <c r="CQ593" s="39"/>
      <c r="CR593" s="39"/>
      <c r="CS593" s="39"/>
      <c r="CT593" s="39"/>
      <c r="CU593" s="39"/>
      <c r="CV593" s="39"/>
      <c r="CW593" s="39"/>
      <c r="CX593" s="39"/>
      <c r="CY593" s="39"/>
      <c r="CZ593" s="39"/>
      <c r="DA593" s="39"/>
      <c r="DB593" s="39"/>
      <c r="DC593" s="39"/>
      <c r="DD593" s="39"/>
      <c r="DE593" s="39"/>
      <c r="DF593" s="39"/>
      <c r="DG593" s="39"/>
      <c r="DH593" s="39"/>
      <c r="DI593" s="39"/>
      <c r="DJ593" s="39"/>
      <c r="DK593" s="39"/>
      <c r="DL593" s="39"/>
      <c r="DM593" s="39"/>
      <c r="DN593" s="39"/>
      <c r="DO593" s="39"/>
      <c r="DP593" s="39"/>
      <c r="DQ593" s="39"/>
      <c r="DR593" s="39"/>
      <c r="DS593" s="39"/>
      <c r="DT593" s="39"/>
      <c r="DU593" s="39"/>
      <c r="DV593" s="39"/>
      <c r="DW593" s="39"/>
      <c r="DX593" s="39"/>
      <c r="DY593" s="39"/>
      <c r="DZ593" s="14"/>
      <c r="EA593" s="14"/>
      <c r="EB593" s="14"/>
      <c r="EC593" s="14"/>
      <c r="ED593" s="14"/>
      <c r="EE593" s="14"/>
      <c r="EF593" s="14"/>
      <c r="EG593" s="14"/>
      <c r="EH593" s="14"/>
      <c r="EI593" s="14"/>
      <c r="EJ593" s="14"/>
      <c r="EK593" s="14"/>
      <c r="EL593" s="14"/>
      <c r="EM593" s="14"/>
      <c r="EN593" s="14"/>
      <c r="EO593" s="14"/>
      <c r="EP593" s="14"/>
      <c r="EQ593" s="14"/>
      <c r="ER593" s="14"/>
      <c r="ES593" s="14"/>
      <c r="ET593" s="14"/>
      <c r="EU593" s="14"/>
      <c r="EV593" s="14"/>
      <c r="EW593" s="14"/>
      <c r="EX593" s="14"/>
      <c r="EY593" s="14"/>
      <c r="EZ593" s="14"/>
      <c r="FA593" s="14"/>
      <c r="FB593" s="14"/>
      <c r="FC593" s="14"/>
      <c r="FD593" s="14"/>
      <c r="FE593" s="14"/>
      <c r="FF593" s="14"/>
      <c r="FG593" s="14"/>
      <c r="FH593" s="14"/>
      <c r="FI593" s="14"/>
      <c r="FJ593" s="14"/>
      <c r="FK593" s="14"/>
      <c r="FL593" s="14"/>
      <c r="FM593" s="14"/>
      <c r="FN593" s="14"/>
      <c r="FO593" s="14"/>
      <c r="FP593" s="14"/>
      <c r="FQ593" s="14"/>
      <c r="FR593" s="14"/>
      <c r="FS593" s="14"/>
      <c r="FT593" s="14"/>
      <c r="FU593" s="14"/>
      <c r="FV593" s="14"/>
      <c r="FW593" s="14"/>
      <c r="FX593" s="14"/>
      <c r="FY593" s="14"/>
      <c r="FZ593" s="14"/>
      <c r="GA593" s="14"/>
      <c r="GB593" s="14"/>
      <c r="GC593" s="14"/>
      <c r="GD593" s="14"/>
      <c r="GE593" s="14"/>
      <c r="GF593" s="14"/>
      <c r="GG593" s="14"/>
      <c r="GH593" s="14"/>
      <c r="GI593" s="14"/>
      <c r="GJ593" s="14"/>
      <c r="GK593" s="14"/>
      <c r="GL593" s="14"/>
      <c r="GM593" s="14"/>
      <c r="GN593" s="14"/>
      <c r="GO593" s="14"/>
      <c r="GP593" s="14"/>
      <c r="GQ593" s="14"/>
      <c r="GR593" s="14"/>
      <c r="GS593" s="14"/>
      <c r="GT593" s="14"/>
      <c r="GU593" s="14"/>
      <c r="GV593" s="14"/>
      <c r="GW593" s="14"/>
      <c r="GX593" s="14"/>
      <c r="GY593" s="14"/>
      <c r="GZ593" s="14"/>
    </row>
    <row r="594" spans="1:208">
      <c r="A594" s="14"/>
      <c r="B594" s="14"/>
      <c r="C594" s="43" t="s">
        <v>59</v>
      </c>
      <c r="D594" s="14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>
        <v>9</v>
      </c>
      <c r="Z594" s="39">
        <v>67500</v>
      </c>
      <c r="AA594" s="39"/>
      <c r="AB594" s="39"/>
      <c r="AC594" s="39"/>
      <c r="AD594" s="39"/>
      <c r="AE594" s="39"/>
      <c r="AF594" s="39"/>
      <c r="AG594" s="39"/>
      <c r="AH594" s="39"/>
      <c r="AI594" s="39"/>
      <c r="AJ594" s="39"/>
      <c r="AK594" s="39"/>
      <c r="AL594" s="39"/>
      <c r="AM594" s="39"/>
      <c r="AN594" s="39"/>
      <c r="AO594" s="39"/>
      <c r="AP594" s="39"/>
      <c r="AQ594" s="39"/>
      <c r="AR594" s="39"/>
      <c r="AS594" s="39"/>
      <c r="AT594" s="39"/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J594" s="39"/>
      <c r="BK594" s="39"/>
      <c r="BL594" s="39"/>
      <c r="BM594" s="17">
        <v>0</v>
      </c>
      <c r="BN594" s="17">
        <v>0</v>
      </c>
      <c r="BO594" s="39"/>
      <c r="BP594" s="39"/>
      <c r="BQ594" s="39"/>
      <c r="BR594" s="39"/>
      <c r="BS594" s="39"/>
      <c r="BT594" s="39"/>
      <c r="BU594" s="39"/>
      <c r="BV594" s="39"/>
      <c r="BW594" s="39"/>
      <c r="BX594" s="39"/>
      <c r="BY594" s="39"/>
      <c r="BZ594" s="39"/>
      <c r="CA594" s="39"/>
      <c r="CB594" s="39"/>
      <c r="CC594" s="39"/>
      <c r="CD594" s="39"/>
      <c r="CE594" s="39"/>
      <c r="CF594" s="39"/>
      <c r="CG594" s="39"/>
      <c r="CH594" s="39"/>
      <c r="CI594" s="39"/>
      <c r="CJ594" s="39"/>
      <c r="CK594" s="39"/>
      <c r="CL594" s="39"/>
      <c r="CM594" s="39"/>
      <c r="CN594" s="39"/>
      <c r="CO594" s="39"/>
      <c r="CP594" s="39"/>
      <c r="CQ594" s="39"/>
      <c r="CR594" s="39"/>
      <c r="CS594" s="39"/>
      <c r="CT594" s="39"/>
      <c r="CU594" s="39"/>
      <c r="CV594" s="39"/>
      <c r="CW594" s="39"/>
      <c r="CX594" s="39"/>
      <c r="CY594" s="39"/>
      <c r="CZ594" s="39"/>
      <c r="DA594" s="39"/>
      <c r="DB594" s="39"/>
      <c r="DC594" s="39"/>
      <c r="DD594" s="39"/>
      <c r="DE594" s="39"/>
      <c r="DF594" s="39"/>
      <c r="DG594" s="39"/>
      <c r="DH594" s="39"/>
      <c r="DI594" s="39"/>
      <c r="DJ594" s="39"/>
      <c r="DK594" s="39"/>
      <c r="DL594" s="39"/>
      <c r="DM594" s="39"/>
      <c r="DN594" s="39"/>
      <c r="DO594" s="39"/>
      <c r="DP594" s="39"/>
      <c r="DQ594" s="39"/>
      <c r="DR594" s="39"/>
      <c r="DS594" s="39"/>
      <c r="DT594" s="39"/>
      <c r="DU594" s="39"/>
      <c r="DV594" s="39"/>
      <c r="DW594" s="39"/>
      <c r="DX594" s="39"/>
      <c r="DY594" s="39"/>
      <c r="DZ594" s="14"/>
      <c r="EA594" s="14"/>
      <c r="EB594" s="14"/>
      <c r="EC594" s="14"/>
      <c r="ED594" s="14"/>
      <c r="EE594" s="14"/>
      <c r="EF594" s="14"/>
      <c r="EG594" s="14"/>
      <c r="EH594" s="14"/>
      <c r="EI594" s="14"/>
      <c r="EJ594" s="14"/>
      <c r="EK594" s="14"/>
      <c r="EL594" s="14"/>
      <c r="EM594" s="14"/>
      <c r="EN594" s="14"/>
      <c r="EO594" s="14"/>
      <c r="EP594" s="14"/>
      <c r="EQ594" s="14"/>
      <c r="ER594" s="14"/>
      <c r="ES594" s="14"/>
      <c r="ET594" s="14"/>
      <c r="EU594" s="14"/>
      <c r="EV594" s="14"/>
      <c r="EW594" s="14"/>
      <c r="EX594" s="14"/>
      <c r="EY594" s="14"/>
      <c r="EZ594" s="14"/>
      <c r="FA594" s="14"/>
      <c r="FB594" s="14"/>
      <c r="FC594" s="14"/>
      <c r="FD594" s="14"/>
      <c r="FE594" s="14"/>
      <c r="FF594" s="14"/>
      <c r="FG594" s="14"/>
      <c r="FH594" s="14"/>
      <c r="FI594" s="14"/>
      <c r="FJ594" s="14"/>
      <c r="FK594" s="14"/>
      <c r="FL594" s="14"/>
      <c r="FM594" s="14"/>
      <c r="FN594" s="14"/>
      <c r="FO594" s="14"/>
      <c r="FP594" s="14"/>
      <c r="FQ594" s="14"/>
      <c r="FR594" s="14"/>
      <c r="FS594" s="14"/>
      <c r="FT594" s="14"/>
      <c r="FU594" s="14"/>
      <c r="FV594" s="14"/>
      <c r="FW594" s="14"/>
      <c r="FX594" s="14"/>
      <c r="FY594" s="14"/>
      <c r="FZ594" s="14"/>
      <c r="GA594" s="14"/>
      <c r="GB594" s="14"/>
      <c r="GC594" s="14"/>
      <c r="GD594" s="14"/>
      <c r="GE594" s="14"/>
      <c r="GF594" s="14"/>
      <c r="GG594" s="14"/>
      <c r="GH594" s="14"/>
      <c r="GI594" s="14"/>
      <c r="GJ594" s="14"/>
      <c r="GK594" s="14"/>
      <c r="GL594" s="14"/>
      <c r="GM594" s="14"/>
      <c r="GN594" s="14"/>
      <c r="GO594" s="14"/>
      <c r="GP594" s="14"/>
      <c r="GQ594" s="14"/>
      <c r="GR594" s="14"/>
      <c r="GS594" s="14"/>
      <c r="GT594" s="14"/>
      <c r="GU594" s="14"/>
      <c r="GV594" s="14"/>
      <c r="GW594" s="14"/>
      <c r="GX594" s="14"/>
      <c r="GY594" s="14"/>
      <c r="GZ594" s="14"/>
    </row>
    <row r="595" spans="1:208">
      <c r="A595" s="14"/>
      <c r="B595" s="14"/>
      <c r="C595" s="43" t="s">
        <v>59</v>
      </c>
      <c r="D595" s="14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>
        <v>24.21</v>
      </c>
      <c r="Z595" s="39">
        <v>756130</v>
      </c>
      <c r="AA595" s="39"/>
      <c r="AB595" s="39"/>
      <c r="AC595" s="39"/>
      <c r="AD595" s="39"/>
      <c r="AE595" s="39"/>
      <c r="AF595" s="39"/>
      <c r="AG595" s="39"/>
      <c r="AH595" s="39"/>
      <c r="AI595" s="39"/>
      <c r="AJ595" s="39"/>
      <c r="AK595" s="39"/>
      <c r="AL595" s="39"/>
      <c r="AM595" s="39"/>
      <c r="AN595" s="39"/>
      <c r="AO595" s="39"/>
      <c r="AP595" s="39"/>
      <c r="AQ595" s="39"/>
      <c r="AR595" s="39"/>
      <c r="AS595" s="39"/>
      <c r="AT595" s="39"/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J595" s="39"/>
      <c r="BK595" s="39"/>
      <c r="BL595" s="39"/>
      <c r="BM595" s="17">
        <v>0</v>
      </c>
      <c r="BN595" s="17">
        <v>0</v>
      </c>
      <c r="BO595" s="39"/>
      <c r="BP595" s="39"/>
      <c r="BQ595" s="39"/>
      <c r="BR595" s="39"/>
      <c r="BS595" s="39"/>
      <c r="BT595" s="39"/>
      <c r="BU595" s="39"/>
      <c r="BV595" s="39"/>
      <c r="BW595" s="39"/>
      <c r="BX595" s="39"/>
      <c r="BY595" s="39"/>
      <c r="BZ595" s="39"/>
      <c r="CA595" s="39"/>
      <c r="CB595" s="39"/>
      <c r="CC595" s="39"/>
      <c r="CD595" s="39"/>
      <c r="CE595" s="39"/>
      <c r="CF595" s="39"/>
      <c r="CG595" s="39"/>
      <c r="CH595" s="39"/>
      <c r="CI595" s="39"/>
      <c r="CJ595" s="39"/>
      <c r="CK595" s="39"/>
      <c r="CL595" s="39"/>
      <c r="CM595" s="39"/>
      <c r="CN595" s="39"/>
      <c r="CO595" s="39"/>
      <c r="CP595" s="39"/>
      <c r="CQ595" s="39"/>
      <c r="CR595" s="39"/>
      <c r="CS595" s="39"/>
      <c r="CT595" s="39"/>
      <c r="CU595" s="39"/>
      <c r="CV595" s="39"/>
      <c r="CW595" s="39"/>
      <c r="CX595" s="39"/>
      <c r="CY595" s="39"/>
      <c r="CZ595" s="39"/>
      <c r="DA595" s="39"/>
      <c r="DB595" s="39"/>
      <c r="DC595" s="39"/>
      <c r="DD595" s="39"/>
      <c r="DE595" s="39"/>
      <c r="DF595" s="39"/>
      <c r="DG595" s="39"/>
      <c r="DH595" s="39"/>
      <c r="DI595" s="39"/>
      <c r="DJ595" s="39"/>
      <c r="DK595" s="39"/>
      <c r="DL595" s="39"/>
      <c r="DM595" s="39"/>
      <c r="DN595" s="39"/>
      <c r="DO595" s="39"/>
      <c r="DP595" s="39"/>
      <c r="DQ595" s="39"/>
      <c r="DR595" s="39"/>
      <c r="DS595" s="39"/>
      <c r="DT595" s="39"/>
      <c r="DU595" s="39"/>
      <c r="DV595" s="39"/>
      <c r="DW595" s="39"/>
      <c r="DX595" s="39"/>
      <c r="DY595" s="39"/>
      <c r="DZ595" s="14"/>
      <c r="EA595" s="14"/>
      <c r="EB595" s="14"/>
      <c r="EC595" s="14"/>
      <c r="ED595" s="14"/>
      <c r="EE595" s="14"/>
      <c r="EF595" s="14"/>
      <c r="EG595" s="14"/>
      <c r="EH595" s="14"/>
      <c r="EI595" s="14"/>
      <c r="EJ595" s="14"/>
      <c r="EK595" s="14"/>
      <c r="EL595" s="14"/>
      <c r="EM595" s="14"/>
      <c r="EN595" s="14"/>
      <c r="EO595" s="14"/>
      <c r="EP595" s="14"/>
      <c r="EQ595" s="14"/>
      <c r="ER595" s="14"/>
      <c r="ES595" s="14"/>
      <c r="ET595" s="14"/>
      <c r="EU595" s="14"/>
      <c r="EV595" s="14"/>
      <c r="EW595" s="14"/>
      <c r="EX595" s="14"/>
      <c r="EY595" s="14"/>
      <c r="EZ595" s="14"/>
      <c r="FA595" s="14"/>
      <c r="FB595" s="14"/>
      <c r="FC595" s="14"/>
      <c r="FD595" s="14"/>
      <c r="FE595" s="14"/>
      <c r="FF595" s="14"/>
      <c r="FG595" s="14"/>
      <c r="FH595" s="14"/>
      <c r="FI595" s="14"/>
      <c r="FJ595" s="14"/>
      <c r="FK595" s="14"/>
      <c r="FL595" s="14"/>
      <c r="FM595" s="14"/>
      <c r="FN595" s="14"/>
      <c r="FO595" s="14"/>
      <c r="FP595" s="14"/>
      <c r="FQ595" s="14"/>
      <c r="FR595" s="14"/>
      <c r="FS595" s="14"/>
      <c r="FT595" s="14"/>
      <c r="FU595" s="14"/>
      <c r="FV595" s="14"/>
      <c r="FW595" s="14"/>
      <c r="FX595" s="14"/>
      <c r="FY595" s="14"/>
      <c r="FZ595" s="14"/>
      <c r="GA595" s="14"/>
      <c r="GB595" s="14"/>
      <c r="GC595" s="14"/>
      <c r="GD595" s="14"/>
      <c r="GE595" s="14"/>
      <c r="GF595" s="14"/>
      <c r="GG595" s="14"/>
      <c r="GH595" s="14"/>
      <c r="GI595" s="14"/>
      <c r="GJ595" s="14"/>
      <c r="GK595" s="14"/>
      <c r="GL595" s="14"/>
      <c r="GM595" s="14"/>
      <c r="GN595" s="14"/>
      <c r="GO595" s="14"/>
      <c r="GP595" s="14"/>
      <c r="GQ595" s="14"/>
      <c r="GR595" s="14"/>
      <c r="GS595" s="14"/>
      <c r="GT595" s="14"/>
      <c r="GU595" s="14"/>
      <c r="GV595" s="14"/>
      <c r="GW595" s="14"/>
      <c r="GX595" s="14"/>
      <c r="GY595" s="14"/>
      <c r="GZ595" s="14"/>
    </row>
    <row r="596" spans="1:208">
      <c r="A596" s="14"/>
      <c r="B596" s="14"/>
      <c r="C596" s="43" t="s">
        <v>59</v>
      </c>
      <c r="D596" s="14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>
        <v>10.125</v>
      </c>
      <c r="Z596" s="39">
        <v>162500</v>
      </c>
      <c r="AA596" s="39"/>
      <c r="AB596" s="39"/>
      <c r="AC596" s="39"/>
      <c r="AD596" s="39"/>
      <c r="AE596" s="39"/>
      <c r="AF596" s="39"/>
      <c r="AG596" s="39"/>
      <c r="AH596" s="39"/>
      <c r="AI596" s="39"/>
      <c r="AJ596" s="39"/>
      <c r="AK596" s="39"/>
      <c r="AL596" s="39"/>
      <c r="AM596" s="39"/>
      <c r="AN596" s="39"/>
      <c r="AO596" s="39"/>
      <c r="AP596" s="39"/>
      <c r="AQ596" s="39"/>
      <c r="AR596" s="39"/>
      <c r="AS596" s="39"/>
      <c r="AT596" s="39"/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J596" s="39"/>
      <c r="BK596" s="39"/>
      <c r="BL596" s="39"/>
      <c r="BM596" s="17">
        <v>0</v>
      </c>
      <c r="BN596" s="17">
        <v>0</v>
      </c>
      <c r="BO596" s="39"/>
      <c r="BP596" s="39"/>
      <c r="BQ596" s="39"/>
      <c r="BR596" s="39"/>
      <c r="BS596" s="39"/>
      <c r="BT596" s="39"/>
      <c r="BU596" s="39"/>
      <c r="BV596" s="39"/>
      <c r="BW596" s="39"/>
      <c r="BX596" s="39"/>
      <c r="BY596" s="39"/>
      <c r="BZ596" s="39"/>
      <c r="CA596" s="39"/>
      <c r="CB596" s="39"/>
      <c r="CC596" s="39"/>
      <c r="CD596" s="39"/>
      <c r="CE596" s="39"/>
      <c r="CF596" s="39"/>
      <c r="CG596" s="39"/>
      <c r="CH596" s="39"/>
      <c r="CI596" s="39"/>
      <c r="CJ596" s="39"/>
      <c r="CK596" s="39"/>
      <c r="CL596" s="39"/>
      <c r="CM596" s="39"/>
      <c r="CN596" s="39"/>
      <c r="CO596" s="39"/>
      <c r="CP596" s="39"/>
      <c r="CQ596" s="39"/>
      <c r="CR596" s="39"/>
      <c r="CS596" s="39"/>
      <c r="CT596" s="39"/>
      <c r="CU596" s="39"/>
      <c r="CV596" s="39"/>
      <c r="CW596" s="39"/>
      <c r="CX596" s="39"/>
      <c r="CY596" s="39"/>
      <c r="CZ596" s="39"/>
      <c r="DA596" s="39"/>
      <c r="DB596" s="39"/>
      <c r="DC596" s="39"/>
      <c r="DD596" s="39"/>
      <c r="DE596" s="39"/>
      <c r="DF596" s="39"/>
      <c r="DG596" s="39"/>
      <c r="DH596" s="39"/>
      <c r="DI596" s="39"/>
      <c r="DJ596" s="39"/>
      <c r="DK596" s="39"/>
      <c r="DL596" s="39"/>
      <c r="DM596" s="39"/>
      <c r="DN596" s="39"/>
      <c r="DO596" s="39"/>
      <c r="DP596" s="39"/>
      <c r="DQ596" s="39"/>
      <c r="DR596" s="39"/>
      <c r="DS596" s="39"/>
      <c r="DT596" s="39"/>
      <c r="DU596" s="39"/>
      <c r="DV596" s="39"/>
      <c r="DW596" s="39"/>
      <c r="DX596" s="39"/>
      <c r="DY596" s="39"/>
      <c r="DZ596" s="14"/>
      <c r="EA596" s="14"/>
      <c r="EB596" s="14"/>
      <c r="EC596" s="14"/>
      <c r="ED596" s="14"/>
      <c r="EE596" s="14"/>
      <c r="EF596" s="14"/>
      <c r="EG596" s="14"/>
      <c r="EH596" s="14"/>
      <c r="EI596" s="14"/>
      <c r="EJ596" s="14"/>
      <c r="EK596" s="14"/>
      <c r="EL596" s="14"/>
      <c r="EM596" s="14"/>
      <c r="EN596" s="14"/>
      <c r="EO596" s="14"/>
      <c r="EP596" s="14"/>
      <c r="EQ596" s="14"/>
      <c r="ER596" s="14"/>
      <c r="ES596" s="14"/>
      <c r="ET596" s="14"/>
      <c r="EU596" s="14"/>
      <c r="EV596" s="14"/>
      <c r="EW596" s="14"/>
      <c r="EX596" s="14"/>
      <c r="EY596" s="14"/>
      <c r="EZ596" s="14"/>
      <c r="FA596" s="14"/>
      <c r="FB596" s="14"/>
      <c r="FC596" s="14"/>
      <c r="FD596" s="14"/>
      <c r="FE596" s="14"/>
      <c r="FF596" s="14"/>
      <c r="FG596" s="14"/>
      <c r="FH596" s="14"/>
      <c r="FI596" s="14"/>
      <c r="FJ596" s="14"/>
      <c r="FK596" s="14"/>
      <c r="FL596" s="14"/>
      <c r="FM596" s="14"/>
      <c r="FN596" s="14"/>
      <c r="FO596" s="14"/>
      <c r="FP596" s="14"/>
      <c r="FQ596" s="14"/>
      <c r="FR596" s="14"/>
      <c r="FS596" s="14"/>
      <c r="FT596" s="14"/>
      <c r="FU596" s="14"/>
      <c r="FV596" s="14"/>
      <c r="FW596" s="14"/>
      <c r="FX596" s="14"/>
      <c r="FY596" s="14"/>
      <c r="FZ596" s="14"/>
      <c r="GA596" s="14"/>
      <c r="GB596" s="14"/>
      <c r="GC596" s="14"/>
      <c r="GD596" s="14"/>
      <c r="GE596" s="14"/>
      <c r="GF596" s="14"/>
      <c r="GG596" s="14"/>
      <c r="GH596" s="14"/>
      <c r="GI596" s="14"/>
      <c r="GJ596" s="14"/>
      <c r="GK596" s="14"/>
      <c r="GL596" s="14"/>
      <c r="GM596" s="14"/>
      <c r="GN596" s="14"/>
      <c r="GO596" s="14"/>
      <c r="GP596" s="14"/>
      <c r="GQ596" s="14"/>
      <c r="GR596" s="14"/>
      <c r="GS596" s="14"/>
      <c r="GT596" s="14"/>
      <c r="GU596" s="14"/>
      <c r="GV596" s="14"/>
      <c r="GW596" s="14"/>
      <c r="GX596" s="14"/>
      <c r="GY596" s="14"/>
      <c r="GZ596" s="14"/>
    </row>
    <row r="597" spans="1:208">
      <c r="A597" s="14"/>
      <c r="B597" s="14"/>
      <c r="C597" s="43" t="s">
        <v>59</v>
      </c>
      <c r="D597" s="14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  <c r="AA597" s="39"/>
      <c r="AB597" s="39"/>
      <c r="AC597" s="39"/>
      <c r="AD597" s="39"/>
      <c r="AE597" s="39"/>
      <c r="AF597" s="39"/>
      <c r="AG597" s="39"/>
      <c r="AH597" s="39"/>
      <c r="AI597" s="39"/>
      <c r="AJ597" s="39"/>
      <c r="AK597" s="39"/>
      <c r="AL597" s="39"/>
      <c r="AM597" s="39"/>
      <c r="AN597" s="39"/>
      <c r="AO597" s="39"/>
      <c r="AP597" s="39"/>
      <c r="AQ597" s="39"/>
      <c r="AR597" s="39"/>
      <c r="AS597" s="39"/>
      <c r="AT597" s="39"/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J597" s="39"/>
      <c r="BK597" s="39">
        <v>503.5</v>
      </c>
      <c r="BL597" s="120">
        <v>46750</v>
      </c>
      <c r="BM597" s="17">
        <v>0</v>
      </c>
      <c r="BN597" s="17">
        <v>0</v>
      </c>
      <c r="BO597" s="39"/>
      <c r="BP597" s="39"/>
      <c r="BQ597" s="39"/>
      <c r="BR597" s="39"/>
      <c r="BS597" s="39"/>
      <c r="BT597" s="39"/>
      <c r="BU597" s="39"/>
      <c r="BV597" s="39"/>
      <c r="BW597" s="39"/>
      <c r="BX597" s="39"/>
      <c r="BY597" s="39"/>
      <c r="BZ597" s="39"/>
      <c r="CA597" s="39"/>
      <c r="CB597" s="39"/>
      <c r="CC597" s="39"/>
      <c r="CD597" s="39"/>
      <c r="CE597" s="39"/>
      <c r="CF597" s="39"/>
      <c r="CG597" s="39"/>
      <c r="CH597" s="39"/>
      <c r="CI597" s="39"/>
      <c r="CJ597" s="39"/>
      <c r="CK597" s="39"/>
      <c r="CL597" s="39"/>
      <c r="CM597" s="39"/>
      <c r="CN597" s="39"/>
      <c r="CO597" s="39"/>
      <c r="CP597" s="39"/>
      <c r="CQ597" s="39"/>
      <c r="CR597" s="39"/>
      <c r="CS597" s="39"/>
      <c r="CT597" s="39"/>
      <c r="CU597" s="39"/>
      <c r="CV597" s="39"/>
      <c r="CW597" s="39"/>
      <c r="CX597" s="39"/>
      <c r="CY597" s="39"/>
      <c r="CZ597" s="39"/>
      <c r="DA597" s="39"/>
      <c r="DB597" s="39"/>
      <c r="DC597" s="39"/>
      <c r="DD597" s="39"/>
      <c r="DE597" s="39"/>
      <c r="DF597" s="39"/>
      <c r="DG597" s="39"/>
      <c r="DH597" s="39"/>
      <c r="DI597" s="39"/>
      <c r="DJ597" s="39"/>
      <c r="DK597" s="39"/>
      <c r="DL597" s="39"/>
      <c r="DM597" s="39"/>
      <c r="DN597" s="39"/>
      <c r="DO597" s="39"/>
      <c r="DP597" s="39"/>
      <c r="DQ597" s="39"/>
      <c r="DR597" s="39"/>
      <c r="DS597" s="39"/>
      <c r="DT597" s="39"/>
      <c r="DU597" s="39"/>
      <c r="DV597" s="39"/>
      <c r="DW597" s="39"/>
      <c r="DX597" s="39"/>
      <c r="DY597" s="39"/>
      <c r="DZ597" s="14"/>
      <c r="EA597" s="14"/>
      <c r="EB597" s="14"/>
      <c r="EC597" s="14"/>
      <c r="ED597" s="14"/>
      <c r="EE597" s="14"/>
      <c r="EF597" s="14"/>
      <c r="EG597" s="14"/>
      <c r="EH597" s="14"/>
      <c r="EI597" s="14"/>
      <c r="EJ597" s="14"/>
      <c r="EK597" s="14"/>
      <c r="EL597" s="14"/>
      <c r="EM597" s="14"/>
      <c r="EN597" s="14"/>
      <c r="EO597" s="14"/>
      <c r="EP597" s="14"/>
      <c r="EQ597" s="14"/>
      <c r="ER597" s="14"/>
      <c r="ES597" s="14"/>
      <c r="ET597" s="14"/>
      <c r="EU597" s="14"/>
      <c r="EV597" s="14"/>
      <c r="EW597" s="14"/>
      <c r="EX597" s="14"/>
      <c r="EY597" s="14"/>
      <c r="EZ597" s="14"/>
      <c r="FA597" s="14"/>
      <c r="FB597" s="14"/>
      <c r="FC597" s="14"/>
      <c r="FD597" s="14"/>
      <c r="FE597" s="14"/>
      <c r="FF597" s="14"/>
      <c r="FG597" s="14"/>
      <c r="FH597" s="14"/>
      <c r="FI597" s="14"/>
      <c r="FJ597" s="14"/>
      <c r="FK597" s="14"/>
      <c r="FL597" s="14"/>
      <c r="FM597" s="14"/>
      <c r="FN597" s="14"/>
      <c r="FO597" s="14"/>
      <c r="FP597" s="14"/>
      <c r="FQ597" s="14"/>
      <c r="FR597" s="14"/>
      <c r="FS597" s="14"/>
      <c r="FT597" s="14"/>
      <c r="FU597" s="14"/>
      <c r="FV597" s="14"/>
      <c r="FW597" s="14"/>
      <c r="FX597" s="14"/>
      <c r="FY597" s="14"/>
      <c r="FZ597" s="14"/>
      <c r="GA597" s="14"/>
      <c r="GB597" s="14"/>
      <c r="GC597" s="14"/>
      <c r="GD597" s="14"/>
      <c r="GE597" s="14"/>
      <c r="GF597" s="14"/>
      <c r="GG597" s="14"/>
      <c r="GH597" s="14"/>
      <c r="GI597" s="14"/>
      <c r="GJ597" s="14"/>
      <c r="GK597" s="14"/>
      <c r="GL597" s="14"/>
      <c r="GM597" s="14"/>
      <c r="GN597" s="14"/>
      <c r="GO597" s="14"/>
      <c r="GP597" s="14"/>
      <c r="GQ597" s="14"/>
      <c r="GR597" s="14"/>
      <c r="GS597" s="14"/>
      <c r="GT597" s="14"/>
      <c r="GU597" s="14"/>
      <c r="GV597" s="14"/>
      <c r="GW597" s="14"/>
      <c r="GX597" s="14"/>
      <c r="GY597" s="14"/>
      <c r="GZ597" s="14"/>
    </row>
    <row r="598" spans="1:208">
      <c r="A598" s="14"/>
      <c r="B598" s="14"/>
      <c r="C598" s="43" t="s">
        <v>59</v>
      </c>
      <c r="D598" s="14"/>
      <c r="E598" s="39"/>
      <c r="F598" s="39"/>
      <c r="G598" s="39">
        <v>5500</v>
      </c>
      <c r="H598" s="39">
        <v>356250</v>
      </c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  <c r="AA598" s="39"/>
      <c r="AB598" s="39"/>
      <c r="AC598" s="39"/>
      <c r="AD598" s="39"/>
      <c r="AE598" s="39"/>
      <c r="AF598" s="39"/>
      <c r="AG598" s="39"/>
      <c r="AH598" s="39"/>
      <c r="AI598" s="39"/>
      <c r="AJ598" s="39"/>
      <c r="AK598" s="39"/>
      <c r="AL598" s="39"/>
      <c r="AM598" s="39"/>
      <c r="AN598" s="39"/>
      <c r="AO598" s="39"/>
      <c r="AP598" s="39"/>
      <c r="AQ598" s="39"/>
      <c r="AR598" s="39"/>
      <c r="AS598" s="39"/>
      <c r="AT598" s="39"/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J598" s="39"/>
      <c r="BK598" s="39"/>
      <c r="BL598" s="39"/>
      <c r="BM598" s="17">
        <v>0</v>
      </c>
      <c r="BN598" s="17">
        <v>0</v>
      </c>
      <c r="BO598" s="39"/>
      <c r="BP598" s="39"/>
      <c r="BQ598" s="39"/>
      <c r="BR598" s="39"/>
      <c r="BS598" s="39"/>
      <c r="BT598" s="39"/>
      <c r="BU598" s="39"/>
      <c r="BV598" s="39"/>
      <c r="BW598" s="39"/>
      <c r="BX598" s="39"/>
      <c r="BY598" s="39"/>
      <c r="BZ598" s="39"/>
      <c r="CA598" s="39"/>
      <c r="CB598" s="39"/>
      <c r="CC598" s="39"/>
      <c r="CD598" s="39"/>
      <c r="CE598" s="39"/>
      <c r="CF598" s="39"/>
      <c r="CG598" s="39"/>
      <c r="CH598" s="39"/>
      <c r="CI598" s="39"/>
      <c r="CJ598" s="39"/>
      <c r="CK598" s="39"/>
      <c r="CL598" s="39"/>
      <c r="CM598" s="39"/>
      <c r="CN598" s="39"/>
      <c r="CO598" s="39"/>
      <c r="CP598" s="39"/>
      <c r="CQ598" s="39"/>
      <c r="CR598" s="39"/>
      <c r="CS598" s="39"/>
      <c r="CT598" s="39"/>
      <c r="CU598" s="39"/>
      <c r="CV598" s="39"/>
      <c r="CW598" s="39"/>
      <c r="CX598" s="39"/>
      <c r="CY598" s="39"/>
      <c r="CZ598" s="39"/>
      <c r="DA598" s="39"/>
      <c r="DB598" s="39"/>
      <c r="DC598" s="39"/>
      <c r="DD598" s="39"/>
      <c r="DE598" s="39"/>
      <c r="DF598" s="39"/>
      <c r="DG598" s="39"/>
      <c r="DH598" s="39"/>
      <c r="DI598" s="39"/>
      <c r="DJ598" s="39"/>
      <c r="DK598" s="39"/>
      <c r="DL598" s="39"/>
      <c r="DM598" s="39"/>
      <c r="DN598" s="39"/>
      <c r="DO598" s="39"/>
      <c r="DP598" s="39"/>
      <c r="DQ598" s="39"/>
      <c r="DR598" s="39"/>
      <c r="DS598" s="39"/>
      <c r="DT598" s="39"/>
      <c r="DU598" s="39"/>
      <c r="DV598" s="39"/>
      <c r="DW598" s="39"/>
      <c r="DX598" s="39"/>
      <c r="DY598" s="39"/>
      <c r="DZ598" s="14"/>
      <c r="EA598" s="14"/>
      <c r="EB598" s="14"/>
      <c r="EC598" s="14"/>
      <c r="ED598" s="14"/>
      <c r="EE598" s="14"/>
      <c r="EF598" s="14"/>
      <c r="EG598" s="14"/>
      <c r="EH598" s="14"/>
      <c r="EI598" s="14"/>
      <c r="EJ598" s="14"/>
      <c r="EK598" s="14"/>
      <c r="EL598" s="14"/>
      <c r="EM598" s="14"/>
      <c r="EN598" s="14"/>
      <c r="EO598" s="14"/>
      <c r="EP598" s="14"/>
      <c r="EQ598" s="14"/>
      <c r="ER598" s="14"/>
      <c r="ES598" s="14"/>
      <c r="ET598" s="14"/>
      <c r="EU598" s="14"/>
      <c r="EV598" s="14"/>
      <c r="EW598" s="14"/>
      <c r="EX598" s="14"/>
      <c r="EY598" s="14"/>
      <c r="EZ598" s="14"/>
      <c r="FA598" s="14"/>
      <c r="FB598" s="14"/>
      <c r="FC598" s="14"/>
      <c r="FD598" s="14"/>
      <c r="FE598" s="14"/>
      <c r="FF598" s="14"/>
      <c r="FG598" s="14"/>
      <c r="FH598" s="14"/>
      <c r="FI598" s="14"/>
      <c r="FJ598" s="14"/>
      <c r="FK598" s="14"/>
      <c r="FL598" s="14"/>
      <c r="FM598" s="14"/>
      <c r="FN598" s="14"/>
      <c r="FO598" s="14"/>
      <c r="FP598" s="14"/>
      <c r="FQ598" s="14"/>
      <c r="FR598" s="14"/>
      <c r="FS598" s="14"/>
      <c r="FT598" s="14"/>
      <c r="FU598" s="14"/>
      <c r="FV598" s="14"/>
      <c r="FW598" s="14"/>
      <c r="FX598" s="14"/>
      <c r="FY598" s="14"/>
      <c r="FZ598" s="14"/>
      <c r="GA598" s="14"/>
      <c r="GB598" s="14"/>
      <c r="GC598" s="14"/>
      <c r="GD598" s="14"/>
      <c r="GE598" s="14"/>
      <c r="GF598" s="14"/>
      <c r="GG598" s="14"/>
      <c r="GH598" s="14"/>
      <c r="GI598" s="14"/>
      <c r="GJ598" s="14"/>
      <c r="GK598" s="14"/>
      <c r="GL598" s="14"/>
      <c r="GM598" s="14"/>
      <c r="GN598" s="14"/>
      <c r="GO598" s="14"/>
      <c r="GP598" s="14"/>
      <c r="GQ598" s="14"/>
      <c r="GR598" s="14"/>
      <c r="GS598" s="14"/>
      <c r="GT598" s="14"/>
      <c r="GU598" s="14"/>
      <c r="GV598" s="14"/>
      <c r="GW598" s="14"/>
      <c r="GX598" s="14"/>
      <c r="GY598" s="14"/>
      <c r="GZ598" s="14"/>
    </row>
    <row r="599" spans="1:208">
      <c r="A599" s="14"/>
      <c r="B599" s="14"/>
      <c r="C599" s="43" t="s">
        <v>59</v>
      </c>
      <c r="D599" s="14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>
        <v>20</v>
      </c>
      <c r="Z599" s="39">
        <v>360000</v>
      </c>
      <c r="AA599" s="39"/>
      <c r="AB599" s="39"/>
      <c r="AC599" s="39"/>
      <c r="AD599" s="39"/>
      <c r="AE599" s="39"/>
      <c r="AF599" s="39"/>
      <c r="AG599" s="39"/>
      <c r="AH599" s="39"/>
      <c r="AI599" s="39"/>
      <c r="AJ599" s="39"/>
      <c r="AK599" s="39"/>
      <c r="AL599" s="39"/>
      <c r="AM599" s="39"/>
      <c r="AN599" s="39"/>
      <c r="AO599" s="39"/>
      <c r="AP599" s="39"/>
      <c r="AQ599" s="39"/>
      <c r="AR599" s="39"/>
      <c r="AS599" s="39"/>
      <c r="AT599" s="39"/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J599" s="39"/>
      <c r="BK599" s="39"/>
      <c r="BL599" s="39"/>
      <c r="BM599" s="17">
        <v>0</v>
      </c>
      <c r="BN599" s="17">
        <v>0</v>
      </c>
      <c r="BO599" s="39"/>
      <c r="BP599" s="39"/>
      <c r="BQ599" s="39"/>
      <c r="BR599" s="39"/>
      <c r="BS599" s="39"/>
      <c r="BT599" s="39"/>
      <c r="BU599" s="39"/>
      <c r="BV599" s="39"/>
      <c r="BW599" s="39"/>
      <c r="BX599" s="39"/>
      <c r="BY599" s="39"/>
      <c r="BZ599" s="39"/>
      <c r="CA599" s="39"/>
      <c r="CB599" s="39"/>
      <c r="CC599" s="39"/>
      <c r="CD599" s="39"/>
      <c r="CE599" s="39"/>
      <c r="CF599" s="39"/>
      <c r="CG599" s="39"/>
      <c r="CH599" s="39"/>
      <c r="CI599" s="39"/>
      <c r="CJ599" s="39"/>
      <c r="CK599" s="39"/>
      <c r="CL599" s="39"/>
      <c r="CM599" s="39"/>
      <c r="CN599" s="39"/>
      <c r="CO599" s="39"/>
      <c r="CP599" s="39"/>
      <c r="CQ599" s="39"/>
      <c r="CR599" s="39"/>
      <c r="CS599" s="39"/>
      <c r="CT599" s="39"/>
      <c r="CU599" s="39"/>
      <c r="CV599" s="39"/>
      <c r="CW599" s="39"/>
      <c r="CX599" s="39"/>
      <c r="CY599" s="39"/>
      <c r="CZ599" s="39"/>
      <c r="DA599" s="39"/>
      <c r="DB599" s="39"/>
      <c r="DC599" s="39"/>
      <c r="DD599" s="39"/>
      <c r="DE599" s="39"/>
      <c r="DF599" s="39"/>
      <c r="DG599" s="39"/>
      <c r="DH599" s="39"/>
      <c r="DI599" s="39"/>
      <c r="DJ599" s="39"/>
      <c r="DK599" s="39"/>
      <c r="DL599" s="39"/>
      <c r="DM599" s="39"/>
      <c r="DN599" s="39"/>
      <c r="DO599" s="39"/>
      <c r="DP599" s="39"/>
      <c r="DQ599" s="39"/>
      <c r="DR599" s="39"/>
      <c r="DS599" s="39"/>
      <c r="DT599" s="39"/>
      <c r="DU599" s="39"/>
      <c r="DV599" s="39"/>
      <c r="DW599" s="39"/>
      <c r="DX599" s="39"/>
      <c r="DY599" s="39"/>
      <c r="DZ599" s="14"/>
      <c r="EA599" s="14"/>
      <c r="EB599" s="14"/>
      <c r="EC599" s="14"/>
      <c r="ED599" s="14"/>
      <c r="EE599" s="14"/>
      <c r="EF599" s="14"/>
      <c r="EG599" s="14"/>
      <c r="EH599" s="14"/>
      <c r="EI599" s="14"/>
      <c r="EJ599" s="14"/>
      <c r="EK599" s="14"/>
      <c r="EL599" s="14"/>
      <c r="EM599" s="14"/>
      <c r="EN599" s="14"/>
      <c r="EO599" s="14"/>
      <c r="EP599" s="14"/>
      <c r="EQ599" s="14"/>
      <c r="ER599" s="14"/>
      <c r="ES599" s="14"/>
      <c r="ET599" s="14"/>
      <c r="EU599" s="14"/>
      <c r="EV599" s="14"/>
      <c r="EW599" s="14"/>
      <c r="EX599" s="14"/>
      <c r="EY599" s="14"/>
      <c r="EZ599" s="14"/>
      <c r="FA599" s="14"/>
      <c r="FB599" s="14"/>
      <c r="FC599" s="14"/>
      <c r="FD599" s="14"/>
      <c r="FE599" s="14"/>
      <c r="FF599" s="14"/>
      <c r="FG599" s="14"/>
      <c r="FH599" s="14"/>
      <c r="FI599" s="14"/>
      <c r="FJ599" s="14"/>
      <c r="FK599" s="14"/>
      <c r="FL599" s="14"/>
      <c r="FM599" s="14"/>
      <c r="FN599" s="14"/>
      <c r="FO599" s="14"/>
      <c r="FP599" s="14"/>
      <c r="FQ599" s="14"/>
      <c r="FR599" s="14"/>
      <c r="FS599" s="14"/>
      <c r="FT599" s="14"/>
      <c r="FU599" s="14"/>
      <c r="FV599" s="14"/>
      <c r="FW599" s="14"/>
      <c r="FX599" s="14"/>
      <c r="FY599" s="14"/>
      <c r="FZ599" s="14"/>
      <c r="GA599" s="14"/>
      <c r="GB599" s="14"/>
      <c r="GC599" s="14"/>
      <c r="GD599" s="14"/>
      <c r="GE599" s="14"/>
      <c r="GF599" s="14"/>
      <c r="GG599" s="14"/>
      <c r="GH599" s="14"/>
      <c r="GI599" s="14"/>
      <c r="GJ599" s="14"/>
      <c r="GK599" s="14"/>
      <c r="GL599" s="14"/>
      <c r="GM599" s="14"/>
      <c r="GN599" s="14"/>
      <c r="GO599" s="14"/>
      <c r="GP599" s="14"/>
      <c r="GQ599" s="14"/>
      <c r="GR599" s="14"/>
      <c r="GS599" s="14"/>
      <c r="GT599" s="14"/>
      <c r="GU599" s="14"/>
      <c r="GV599" s="14"/>
      <c r="GW599" s="14"/>
      <c r="GX599" s="14"/>
      <c r="GY599" s="14"/>
      <c r="GZ599" s="14"/>
    </row>
    <row r="600" spans="1:208">
      <c r="A600" s="14"/>
      <c r="B600" s="14"/>
      <c r="C600" s="43" t="s">
        <v>59</v>
      </c>
      <c r="D600" s="14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F600" s="39"/>
      <c r="AG600" s="39" t="s">
        <v>369</v>
      </c>
      <c r="AH600" s="39">
        <v>20000</v>
      </c>
      <c r="AI600" s="39"/>
      <c r="AJ600" s="39"/>
      <c r="AK600" s="39"/>
      <c r="AL600" s="39"/>
      <c r="AM600" s="39"/>
      <c r="AN600" s="39"/>
      <c r="AO600" s="39"/>
      <c r="AP600" s="39"/>
      <c r="AQ600" s="39"/>
      <c r="AR600" s="39"/>
      <c r="AS600" s="39"/>
      <c r="AT600" s="39"/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J600" s="39"/>
      <c r="BK600" s="39"/>
      <c r="BL600" s="39"/>
      <c r="BM600" s="17">
        <v>0</v>
      </c>
      <c r="BN600" s="17">
        <v>0</v>
      </c>
      <c r="BO600" s="39"/>
      <c r="BP600" s="39"/>
      <c r="BQ600" s="39"/>
      <c r="BR600" s="39"/>
      <c r="BS600" s="39"/>
      <c r="BT600" s="39"/>
      <c r="BU600" s="39"/>
      <c r="BV600" s="39"/>
      <c r="BW600" s="39"/>
      <c r="BX600" s="39"/>
      <c r="BY600" s="39"/>
      <c r="BZ600" s="39"/>
      <c r="CA600" s="39"/>
      <c r="CB600" s="39"/>
      <c r="CC600" s="39"/>
      <c r="CD600" s="39"/>
      <c r="CE600" s="39"/>
      <c r="CF600" s="39"/>
      <c r="CG600" s="39"/>
      <c r="CH600" s="39"/>
      <c r="CI600" s="39"/>
      <c r="CJ600" s="39"/>
      <c r="CK600" s="39"/>
      <c r="CL600" s="39"/>
      <c r="CM600" s="39"/>
      <c r="CN600" s="39"/>
      <c r="CO600" s="39"/>
      <c r="CP600" s="39"/>
      <c r="CQ600" s="39"/>
      <c r="CR600" s="39"/>
      <c r="CS600" s="39"/>
      <c r="CT600" s="39"/>
      <c r="CU600" s="39"/>
      <c r="CV600" s="39"/>
      <c r="CW600" s="39"/>
      <c r="CX600" s="39"/>
      <c r="CY600" s="39"/>
      <c r="CZ600" s="39"/>
      <c r="DA600" s="39"/>
      <c r="DB600" s="39"/>
      <c r="DC600" s="39"/>
      <c r="DD600" s="39"/>
      <c r="DE600" s="39"/>
      <c r="DF600" s="39"/>
      <c r="DG600" s="39"/>
      <c r="DH600" s="39"/>
      <c r="DI600" s="39"/>
      <c r="DJ600" s="39"/>
      <c r="DK600" s="39"/>
      <c r="DL600" s="39"/>
      <c r="DM600" s="39"/>
      <c r="DN600" s="39"/>
      <c r="DO600" s="39"/>
      <c r="DP600" s="39"/>
      <c r="DQ600" s="39"/>
      <c r="DR600" s="39"/>
      <c r="DS600" s="39"/>
      <c r="DT600" s="39"/>
      <c r="DU600" s="39"/>
      <c r="DV600" s="39"/>
      <c r="DW600" s="39"/>
      <c r="DX600" s="39"/>
      <c r="DY600" s="39"/>
      <c r="DZ600" s="14"/>
      <c r="EA600" s="14"/>
      <c r="EB600" s="14"/>
      <c r="EC600" s="14"/>
      <c r="ED600" s="14"/>
      <c r="EE600" s="14"/>
      <c r="EF600" s="14"/>
      <c r="EG600" s="14"/>
      <c r="EH600" s="14"/>
      <c r="EI600" s="14"/>
      <c r="EJ600" s="14"/>
      <c r="EK600" s="14"/>
      <c r="EL600" s="14"/>
      <c r="EM600" s="14"/>
      <c r="EN600" s="14"/>
      <c r="EO600" s="14"/>
      <c r="EP600" s="14"/>
      <c r="EQ600" s="14"/>
      <c r="ER600" s="14"/>
      <c r="ES600" s="14"/>
      <c r="ET600" s="14"/>
      <c r="EU600" s="14"/>
      <c r="EV600" s="14"/>
      <c r="EW600" s="14"/>
      <c r="EX600" s="14"/>
      <c r="EY600" s="14"/>
      <c r="EZ600" s="14"/>
      <c r="FA600" s="14"/>
      <c r="FB600" s="14"/>
      <c r="FC600" s="14"/>
      <c r="FD600" s="14"/>
      <c r="FE600" s="14"/>
      <c r="FF600" s="14"/>
      <c r="FG600" s="14"/>
      <c r="FH600" s="14"/>
      <c r="FI600" s="14"/>
      <c r="FJ600" s="14"/>
      <c r="FK600" s="14"/>
      <c r="FL600" s="14"/>
      <c r="FM600" s="14"/>
      <c r="FN600" s="14"/>
      <c r="FO600" s="14"/>
      <c r="FP600" s="14"/>
      <c r="FQ600" s="14"/>
      <c r="FR600" s="14"/>
      <c r="FS600" s="14"/>
      <c r="FT600" s="14"/>
      <c r="FU600" s="14"/>
      <c r="FV600" s="14"/>
      <c r="FW600" s="14"/>
      <c r="FX600" s="14"/>
      <c r="FY600" s="14"/>
      <c r="FZ600" s="14"/>
      <c r="GA600" s="14"/>
      <c r="GB600" s="14"/>
      <c r="GC600" s="14"/>
      <c r="GD600" s="14"/>
      <c r="GE600" s="14"/>
      <c r="GF600" s="14"/>
      <c r="GG600" s="14"/>
      <c r="GH600" s="14"/>
      <c r="GI600" s="14"/>
      <c r="GJ600" s="14"/>
      <c r="GK600" s="14"/>
      <c r="GL600" s="14"/>
      <c r="GM600" s="14"/>
      <c r="GN600" s="14"/>
      <c r="GO600" s="14"/>
      <c r="GP600" s="14"/>
      <c r="GQ600" s="14"/>
      <c r="GR600" s="14"/>
      <c r="GS600" s="14"/>
      <c r="GT600" s="14"/>
      <c r="GU600" s="14"/>
      <c r="GV600" s="14"/>
      <c r="GW600" s="14"/>
      <c r="GX600" s="14"/>
      <c r="GY600" s="14"/>
      <c r="GZ600" s="14"/>
    </row>
    <row r="601" spans="1:208">
      <c r="A601" s="14"/>
      <c r="B601" s="14"/>
      <c r="C601" s="43" t="s">
        <v>59</v>
      </c>
      <c r="D601" s="14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>
        <v>7.75</v>
      </c>
      <c r="Z601" s="120">
        <f>27000+15000+10000+30000</f>
        <v>82000</v>
      </c>
      <c r="AA601" s="39"/>
      <c r="AB601" s="39"/>
      <c r="AC601" s="39"/>
      <c r="AD601" s="39"/>
      <c r="AE601" s="39"/>
      <c r="AF601" s="39"/>
      <c r="AG601" s="39"/>
      <c r="AH601" s="39"/>
      <c r="AI601" s="39"/>
      <c r="AJ601" s="39"/>
      <c r="AK601" s="39"/>
      <c r="AL601" s="39"/>
      <c r="AM601" s="39"/>
      <c r="AN601" s="39"/>
      <c r="AO601" s="39"/>
      <c r="AP601" s="39"/>
      <c r="AQ601" s="39"/>
      <c r="AR601" s="39"/>
      <c r="AS601" s="39"/>
      <c r="AT601" s="39"/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J601" s="39"/>
      <c r="BK601" s="39"/>
      <c r="BL601" s="39"/>
      <c r="BM601" s="17">
        <v>0</v>
      </c>
      <c r="BN601" s="17">
        <v>0</v>
      </c>
      <c r="BO601" s="39"/>
      <c r="BP601" s="39"/>
      <c r="BQ601" s="39"/>
      <c r="BR601" s="39"/>
      <c r="BS601" s="39"/>
      <c r="BT601" s="39"/>
      <c r="BU601" s="39"/>
      <c r="BV601" s="39"/>
      <c r="BW601" s="39"/>
      <c r="BX601" s="39"/>
      <c r="BY601" s="39"/>
      <c r="BZ601" s="39"/>
      <c r="CA601" s="39"/>
      <c r="CB601" s="39"/>
      <c r="CC601" s="39"/>
      <c r="CD601" s="39"/>
      <c r="CE601" s="39"/>
      <c r="CF601" s="39"/>
      <c r="CG601" s="39"/>
      <c r="CH601" s="39"/>
      <c r="CI601" s="39"/>
      <c r="CJ601" s="39"/>
      <c r="CK601" s="39"/>
      <c r="CL601" s="39"/>
      <c r="CM601" s="39"/>
      <c r="CN601" s="39"/>
      <c r="CO601" s="39"/>
      <c r="CP601" s="39"/>
      <c r="CQ601" s="39"/>
      <c r="CR601" s="39"/>
      <c r="CS601" s="39"/>
      <c r="CT601" s="39"/>
      <c r="CU601" s="39"/>
      <c r="CV601" s="39"/>
      <c r="CW601" s="39"/>
      <c r="CX601" s="39"/>
      <c r="CY601" s="39"/>
      <c r="CZ601" s="39"/>
      <c r="DA601" s="39"/>
      <c r="DB601" s="39"/>
      <c r="DC601" s="39"/>
      <c r="DD601" s="39"/>
      <c r="DE601" s="39"/>
      <c r="DF601" s="39"/>
      <c r="DG601" s="39"/>
      <c r="DH601" s="39"/>
      <c r="DI601" s="39"/>
      <c r="DJ601" s="39"/>
      <c r="DK601" s="39"/>
      <c r="DL601" s="39"/>
      <c r="DM601" s="39"/>
      <c r="DN601" s="39"/>
      <c r="DO601" s="39"/>
      <c r="DP601" s="39"/>
      <c r="DQ601" s="39"/>
      <c r="DR601" s="39"/>
      <c r="DS601" s="39"/>
      <c r="DT601" s="39"/>
      <c r="DU601" s="39"/>
      <c r="DV601" s="39"/>
      <c r="DW601" s="39"/>
      <c r="DX601" s="39"/>
      <c r="DY601" s="39"/>
      <c r="DZ601" s="14"/>
      <c r="EA601" s="14"/>
      <c r="EB601" s="14"/>
      <c r="EC601" s="14"/>
      <c r="ED601" s="14"/>
      <c r="EE601" s="14"/>
      <c r="EF601" s="14"/>
      <c r="EG601" s="14"/>
      <c r="EH601" s="14"/>
      <c r="EI601" s="14"/>
      <c r="EJ601" s="14"/>
      <c r="EK601" s="14"/>
      <c r="EL601" s="14"/>
      <c r="EM601" s="14"/>
      <c r="EN601" s="14"/>
      <c r="EO601" s="14"/>
      <c r="EP601" s="14"/>
      <c r="EQ601" s="14"/>
      <c r="ER601" s="14"/>
      <c r="ES601" s="14"/>
      <c r="ET601" s="14"/>
      <c r="EU601" s="14"/>
      <c r="EV601" s="14"/>
      <c r="EW601" s="14"/>
      <c r="EX601" s="14"/>
      <c r="EY601" s="14"/>
      <c r="EZ601" s="14"/>
      <c r="FA601" s="14"/>
      <c r="FB601" s="14"/>
      <c r="FC601" s="14"/>
      <c r="FD601" s="14"/>
      <c r="FE601" s="14"/>
      <c r="FF601" s="14"/>
      <c r="FG601" s="14"/>
      <c r="FH601" s="14"/>
      <c r="FI601" s="14"/>
      <c r="FJ601" s="14"/>
      <c r="FK601" s="14"/>
      <c r="FL601" s="14"/>
      <c r="FM601" s="14"/>
      <c r="FN601" s="14"/>
      <c r="FO601" s="14"/>
      <c r="FP601" s="14"/>
      <c r="FQ601" s="14"/>
      <c r="FR601" s="14"/>
      <c r="FS601" s="14"/>
      <c r="FT601" s="14"/>
      <c r="FU601" s="14"/>
      <c r="FV601" s="14"/>
      <c r="FW601" s="14"/>
      <c r="FX601" s="14"/>
      <c r="FY601" s="14"/>
      <c r="FZ601" s="14"/>
      <c r="GA601" s="14"/>
      <c r="GB601" s="14"/>
      <c r="GC601" s="14"/>
      <c r="GD601" s="14"/>
      <c r="GE601" s="14"/>
      <c r="GF601" s="14"/>
      <c r="GG601" s="14"/>
      <c r="GH601" s="14"/>
      <c r="GI601" s="14"/>
      <c r="GJ601" s="14"/>
      <c r="GK601" s="14"/>
      <c r="GL601" s="14"/>
      <c r="GM601" s="14"/>
      <c r="GN601" s="14"/>
      <c r="GO601" s="14"/>
      <c r="GP601" s="14"/>
      <c r="GQ601" s="14"/>
      <c r="GR601" s="14"/>
      <c r="GS601" s="14"/>
      <c r="GT601" s="14"/>
      <c r="GU601" s="14"/>
      <c r="GV601" s="14"/>
      <c r="GW601" s="14"/>
      <c r="GX601" s="14"/>
      <c r="GY601" s="14"/>
      <c r="GZ601" s="14"/>
    </row>
    <row r="602" spans="1:208">
      <c r="A602" s="14"/>
      <c r="B602" s="14"/>
      <c r="C602" s="43" t="s">
        <v>59</v>
      </c>
      <c r="D602" s="14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>
        <v>42.533000000000001</v>
      </c>
      <c r="Z602" s="39">
        <v>25000</v>
      </c>
      <c r="AA602" s="39"/>
      <c r="AB602" s="39"/>
      <c r="AC602" s="39"/>
      <c r="AD602" s="39"/>
      <c r="AE602" s="39"/>
      <c r="AF602" s="39"/>
      <c r="AG602" s="39"/>
      <c r="AH602" s="39"/>
      <c r="AI602" s="39"/>
      <c r="AJ602" s="39"/>
      <c r="AK602" s="39"/>
      <c r="AL602" s="39"/>
      <c r="AM602" s="39"/>
      <c r="AN602" s="39"/>
      <c r="AO602" s="39"/>
      <c r="AP602" s="39"/>
      <c r="AQ602" s="39"/>
      <c r="AR602" s="39"/>
      <c r="AS602" s="39"/>
      <c r="AT602" s="39"/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J602" s="39"/>
      <c r="BK602" s="39"/>
      <c r="BL602" s="39"/>
      <c r="BM602" s="17">
        <v>0</v>
      </c>
      <c r="BN602" s="17">
        <v>0</v>
      </c>
      <c r="BO602" s="39"/>
      <c r="BP602" s="39"/>
      <c r="BQ602" s="39"/>
      <c r="BR602" s="39"/>
      <c r="BS602" s="39"/>
      <c r="BT602" s="39"/>
      <c r="BU602" s="39"/>
      <c r="BV602" s="39"/>
      <c r="BW602" s="39"/>
      <c r="BX602" s="39"/>
      <c r="BY602" s="39"/>
      <c r="BZ602" s="39"/>
      <c r="CA602" s="39"/>
      <c r="CB602" s="39"/>
      <c r="CC602" s="39"/>
      <c r="CD602" s="39"/>
      <c r="CE602" s="39"/>
      <c r="CF602" s="39"/>
      <c r="CG602" s="39"/>
      <c r="CH602" s="39"/>
      <c r="CI602" s="39"/>
      <c r="CJ602" s="39"/>
      <c r="CK602" s="39"/>
      <c r="CL602" s="39"/>
      <c r="CM602" s="39"/>
      <c r="CN602" s="39"/>
      <c r="CO602" s="39"/>
      <c r="CP602" s="39"/>
      <c r="CQ602" s="39"/>
      <c r="CR602" s="39"/>
      <c r="CS602" s="39"/>
      <c r="CT602" s="39"/>
      <c r="CU602" s="39"/>
      <c r="CV602" s="39"/>
      <c r="CW602" s="39"/>
      <c r="CX602" s="39"/>
      <c r="CY602" s="39"/>
      <c r="CZ602" s="39"/>
      <c r="DA602" s="39"/>
      <c r="DB602" s="39"/>
      <c r="DC602" s="39"/>
      <c r="DD602" s="39"/>
      <c r="DE602" s="39"/>
      <c r="DF602" s="39"/>
      <c r="DG602" s="39"/>
      <c r="DH602" s="39"/>
      <c r="DI602" s="39"/>
      <c r="DJ602" s="39"/>
      <c r="DK602" s="39"/>
      <c r="DL602" s="39"/>
      <c r="DM602" s="39"/>
      <c r="DN602" s="39"/>
      <c r="DO602" s="39"/>
      <c r="DP602" s="39"/>
      <c r="DQ602" s="39"/>
      <c r="DR602" s="39"/>
      <c r="DS602" s="39"/>
      <c r="DT602" s="39"/>
      <c r="DU602" s="39"/>
      <c r="DV602" s="39"/>
      <c r="DW602" s="39"/>
      <c r="DX602" s="39"/>
      <c r="DY602" s="39"/>
      <c r="DZ602" s="14"/>
      <c r="EA602" s="14"/>
      <c r="EB602" s="14"/>
      <c r="EC602" s="14"/>
      <c r="ED602" s="14"/>
      <c r="EE602" s="14"/>
      <c r="EF602" s="14"/>
      <c r="EG602" s="14"/>
      <c r="EH602" s="14"/>
      <c r="EI602" s="14"/>
      <c r="EJ602" s="14"/>
      <c r="EK602" s="14"/>
      <c r="EL602" s="14"/>
      <c r="EM602" s="14"/>
      <c r="EN602" s="14"/>
      <c r="EO602" s="14"/>
      <c r="EP602" s="14"/>
      <c r="EQ602" s="14"/>
      <c r="ER602" s="14"/>
      <c r="ES602" s="14"/>
      <c r="ET602" s="14"/>
      <c r="EU602" s="14"/>
      <c r="EV602" s="14"/>
      <c r="EW602" s="14"/>
      <c r="EX602" s="14"/>
      <c r="EY602" s="14"/>
      <c r="EZ602" s="14"/>
      <c r="FA602" s="14"/>
      <c r="FB602" s="14"/>
      <c r="FC602" s="14"/>
      <c r="FD602" s="14"/>
      <c r="FE602" s="14"/>
      <c r="FF602" s="14"/>
      <c r="FG602" s="14"/>
      <c r="FH602" s="14"/>
      <c r="FI602" s="14"/>
      <c r="FJ602" s="14"/>
      <c r="FK602" s="14"/>
      <c r="FL602" s="14"/>
      <c r="FM602" s="14"/>
      <c r="FN602" s="14"/>
      <c r="FO602" s="14"/>
      <c r="FP602" s="14"/>
      <c r="FQ602" s="14"/>
      <c r="FR602" s="14"/>
      <c r="FS602" s="14"/>
      <c r="FT602" s="14"/>
      <c r="FU602" s="14"/>
      <c r="FV602" s="14"/>
      <c r="FW602" s="14"/>
      <c r="FX602" s="14"/>
      <c r="FY602" s="14"/>
      <c r="FZ602" s="14"/>
      <c r="GA602" s="14"/>
      <c r="GB602" s="14"/>
      <c r="GC602" s="14"/>
      <c r="GD602" s="14"/>
      <c r="GE602" s="14"/>
      <c r="GF602" s="14"/>
      <c r="GG602" s="14"/>
      <c r="GH602" s="14"/>
      <c r="GI602" s="14"/>
      <c r="GJ602" s="14"/>
      <c r="GK602" s="14"/>
      <c r="GL602" s="14"/>
      <c r="GM602" s="14"/>
      <c r="GN602" s="14"/>
      <c r="GO602" s="14"/>
      <c r="GP602" s="14"/>
      <c r="GQ602" s="14"/>
      <c r="GR602" s="14"/>
      <c r="GS602" s="14"/>
      <c r="GT602" s="14"/>
      <c r="GU602" s="14"/>
      <c r="GV602" s="14"/>
      <c r="GW602" s="14"/>
      <c r="GX602" s="14"/>
      <c r="GY602" s="14"/>
      <c r="GZ602" s="14"/>
    </row>
    <row r="603" spans="1:208">
      <c r="A603" s="14"/>
      <c r="B603" s="14"/>
      <c r="C603" s="43" t="s">
        <v>59</v>
      </c>
      <c r="D603" s="14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>
        <v>150</v>
      </c>
      <c r="X603" s="39">
        <v>202500</v>
      </c>
      <c r="Y603" s="39"/>
      <c r="Z603" s="39"/>
      <c r="AA603" s="39"/>
      <c r="AB603" s="39"/>
      <c r="AC603" s="39"/>
      <c r="AD603" s="39"/>
      <c r="AE603" s="39"/>
      <c r="AF603" s="39"/>
      <c r="AG603" s="39"/>
      <c r="AH603" s="39"/>
      <c r="AI603" s="39"/>
      <c r="AJ603" s="39"/>
      <c r="AK603" s="39"/>
      <c r="AL603" s="39"/>
      <c r="AM603" s="39"/>
      <c r="AN603" s="39"/>
      <c r="AO603" s="39"/>
      <c r="AP603" s="39"/>
      <c r="AQ603" s="39"/>
      <c r="AR603" s="39"/>
      <c r="AS603" s="39"/>
      <c r="AT603" s="39"/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J603" s="39"/>
      <c r="BK603" s="39"/>
      <c r="BL603" s="39"/>
      <c r="BM603" s="17">
        <v>0</v>
      </c>
      <c r="BN603" s="17">
        <v>0</v>
      </c>
      <c r="BO603" s="39"/>
      <c r="BP603" s="39"/>
      <c r="BQ603" s="39"/>
      <c r="BR603" s="39"/>
      <c r="BS603" s="39"/>
      <c r="BT603" s="39"/>
      <c r="BU603" s="39"/>
      <c r="BV603" s="39"/>
      <c r="BW603" s="39"/>
      <c r="BX603" s="39"/>
      <c r="BY603" s="39"/>
      <c r="BZ603" s="39"/>
      <c r="CA603" s="39"/>
      <c r="CB603" s="39"/>
      <c r="CC603" s="39"/>
      <c r="CD603" s="39"/>
      <c r="CE603" s="39"/>
      <c r="CF603" s="39"/>
      <c r="CG603" s="39"/>
      <c r="CH603" s="39"/>
      <c r="CI603" s="39"/>
      <c r="CJ603" s="39"/>
      <c r="CK603" s="39"/>
      <c r="CL603" s="39"/>
      <c r="CM603" s="39"/>
      <c r="CN603" s="39"/>
      <c r="CO603" s="39"/>
      <c r="CP603" s="39"/>
      <c r="CQ603" s="39"/>
      <c r="CR603" s="39"/>
      <c r="CS603" s="39"/>
      <c r="CT603" s="39"/>
      <c r="CU603" s="39"/>
      <c r="CV603" s="39"/>
      <c r="CW603" s="39"/>
      <c r="CX603" s="39"/>
      <c r="CY603" s="39"/>
      <c r="CZ603" s="39"/>
      <c r="DA603" s="39"/>
      <c r="DB603" s="39"/>
      <c r="DC603" s="39"/>
      <c r="DD603" s="39"/>
      <c r="DE603" s="39"/>
      <c r="DF603" s="39"/>
      <c r="DG603" s="39"/>
      <c r="DH603" s="39"/>
      <c r="DI603" s="39"/>
      <c r="DJ603" s="39"/>
      <c r="DK603" s="39"/>
      <c r="DL603" s="39"/>
      <c r="DM603" s="39"/>
      <c r="DN603" s="39"/>
      <c r="DO603" s="39"/>
      <c r="DP603" s="39"/>
      <c r="DQ603" s="39"/>
      <c r="DR603" s="39"/>
      <c r="DS603" s="39"/>
      <c r="DT603" s="39"/>
      <c r="DU603" s="39"/>
      <c r="DV603" s="39"/>
      <c r="DW603" s="39"/>
      <c r="DX603" s="39"/>
      <c r="DY603" s="39"/>
      <c r="DZ603" s="14"/>
      <c r="EA603" s="14"/>
      <c r="EB603" s="14"/>
      <c r="EC603" s="14"/>
      <c r="ED603" s="14"/>
      <c r="EE603" s="14"/>
      <c r="EF603" s="14"/>
      <c r="EG603" s="14"/>
      <c r="EH603" s="14"/>
      <c r="EI603" s="14"/>
      <c r="EJ603" s="14"/>
      <c r="EK603" s="14"/>
      <c r="EL603" s="14"/>
      <c r="EM603" s="14"/>
      <c r="EN603" s="14"/>
      <c r="EO603" s="14"/>
      <c r="EP603" s="14"/>
      <c r="EQ603" s="14"/>
      <c r="ER603" s="14"/>
      <c r="ES603" s="14"/>
      <c r="ET603" s="14"/>
      <c r="EU603" s="14"/>
      <c r="EV603" s="14"/>
      <c r="EW603" s="14"/>
      <c r="EX603" s="14"/>
      <c r="EY603" s="14"/>
      <c r="EZ603" s="14"/>
      <c r="FA603" s="14"/>
      <c r="FB603" s="14"/>
      <c r="FC603" s="14"/>
      <c r="FD603" s="14"/>
      <c r="FE603" s="14"/>
      <c r="FF603" s="14"/>
      <c r="FG603" s="14"/>
      <c r="FH603" s="14"/>
      <c r="FI603" s="14"/>
      <c r="FJ603" s="14"/>
      <c r="FK603" s="14"/>
      <c r="FL603" s="14"/>
      <c r="FM603" s="14"/>
      <c r="FN603" s="14"/>
      <c r="FO603" s="14"/>
      <c r="FP603" s="14"/>
      <c r="FQ603" s="14"/>
      <c r="FR603" s="14"/>
      <c r="FS603" s="14"/>
      <c r="FT603" s="14"/>
      <c r="FU603" s="14"/>
      <c r="FV603" s="14"/>
      <c r="FW603" s="14"/>
      <c r="FX603" s="14"/>
      <c r="FY603" s="14"/>
      <c r="FZ603" s="14"/>
      <c r="GA603" s="14"/>
      <c r="GB603" s="14"/>
      <c r="GC603" s="14"/>
      <c r="GD603" s="14"/>
      <c r="GE603" s="14"/>
      <c r="GF603" s="14"/>
      <c r="GG603" s="14"/>
      <c r="GH603" s="14"/>
      <c r="GI603" s="14"/>
      <c r="GJ603" s="14"/>
      <c r="GK603" s="14"/>
      <c r="GL603" s="14"/>
      <c r="GM603" s="14"/>
      <c r="GN603" s="14"/>
      <c r="GO603" s="14"/>
      <c r="GP603" s="14"/>
      <c r="GQ603" s="14"/>
      <c r="GR603" s="14"/>
      <c r="GS603" s="14"/>
      <c r="GT603" s="14"/>
      <c r="GU603" s="14"/>
      <c r="GV603" s="14"/>
      <c r="GW603" s="14"/>
      <c r="GX603" s="14"/>
      <c r="GY603" s="14"/>
      <c r="GZ603" s="14"/>
    </row>
    <row r="604" spans="1:208">
      <c r="A604" s="14"/>
      <c r="B604" s="14"/>
      <c r="C604" s="43" t="s">
        <v>59</v>
      </c>
      <c r="D604" s="14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  <c r="AA604" s="39"/>
      <c r="AB604" s="39"/>
      <c r="AC604" s="39"/>
      <c r="AD604" s="39"/>
      <c r="AE604" s="39"/>
      <c r="AF604" s="39"/>
      <c r="AG604" s="39">
        <v>153</v>
      </c>
      <c r="AH604" s="39">
        <v>42000</v>
      </c>
      <c r="AI604" s="39"/>
      <c r="AJ604" s="39"/>
      <c r="AK604" s="39"/>
      <c r="AL604" s="39"/>
      <c r="AM604" s="39"/>
      <c r="AN604" s="39"/>
      <c r="AO604" s="39"/>
      <c r="AP604" s="39"/>
      <c r="AQ604" s="39"/>
      <c r="AR604" s="39"/>
      <c r="AS604" s="39"/>
      <c r="AT604" s="39"/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J604" s="39"/>
      <c r="BK604" s="39"/>
      <c r="BL604" s="39"/>
      <c r="BM604" s="17">
        <v>0</v>
      </c>
      <c r="BN604" s="17">
        <v>0</v>
      </c>
      <c r="BO604" s="39"/>
      <c r="BP604" s="39"/>
      <c r="BQ604" s="39"/>
      <c r="BR604" s="39"/>
      <c r="BS604" s="39"/>
      <c r="BT604" s="39"/>
      <c r="BU604" s="39"/>
      <c r="BV604" s="39"/>
      <c r="BW604" s="39"/>
      <c r="BX604" s="39"/>
      <c r="BY604" s="39"/>
      <c r="BZ604" s="39"/>
      <c r="CA604" s="39"/>
      <c r="CB604" s="39"/>
      <c r="CC604" s="39"/>
      <c r="CD604" s="39"/>
      <c r="CE604" s="39"/>
      <c r="CF604" s="39"/>
      <c r="CG604" s="39"/>
      <c r="CH604" s="39"/>
      <c r="CI604" s="39"/>
      <c r="CJ604" s="39"/>
      <c r="CK604" s="39"/>
      <c r="CL604" s="39"/>
      <c r="CM604" s="39"/>
      <c r="CN604" s="39"/>
      <c r="CO604" s="39"/>
      <c r="CP604" s="39"/>
      <c r="CQ604" s="39"/>
      <c r="CR604" s="39"/>
      <c r="CS604" s="39"/>
      <c r="CT604" s="39"/>
      <c r="CU604" s="39"/>
      <c r="CV604" s="39"/>
      <c r="CW604" s="39"/>
      <c r="CX604" s="39"/>
      <c r="CY604" s="39"/>
      <c r="CZ604" s="39"/>
      <c r="DA604" s="39"/>
      <c r="DB604" s="39"/>
      <c r="DC604" s="39"/>
      <c r="DD604" s="39"/>
      <c r="DE604" s="39"/>
      <c r="DF604" s="39"/>
      <c r="DG604" s="39"/>
      <c r="DH604" s="39"/>
      <c r="DI604" s="39"/>
      <c r="DJ604" s="39"/>
      <c r="DK604" s="39"/>
      <c r="DL604" s="39"/>
      <c r="DM604" s="39"/>
      <c r="DN604" s="39"/>
      <c r="DO604" s="39"/>
      <c r="DP604" s="39"/>
      <c r="DQ604" s="39"/>
      <c r="DR604" s="39"/>
      <c r="DS604" s="39"/>
      <c r="DT604" s="39"/>
      <c r="DU604" s="39"/>
      <c r="DV604" s="39"/>
      <c r="DW604" s="39"/>
      <c r="DX604" s="39"/>
      <c r="DY604" s="39"/>
      <c r="DZ604" s="14"/>
      <c r="EA604" s="14"/>
      <c r="EB604" s="14"/>
      <c r="EC604" s="14"/>
      <c r="ED604" s="14"/>
      <c r="EE604" s="14"/>
      <c r="EF604" s="14"/>
      <c r="EG604" s="14"/>
      <c r="EH604" s="14"/>
      <c r="EI604" s="14"/>
      <c r="EJ604" s="14"/>
      <c r="EK604" s="14"/>
      <c r="EL604" s="14"/>
      <c r="EM604" s="14"/>
      <c r="EN604" s="14"/>
      <c r="EO604" s="14"/>
      <c r="EP604" s="14"/>
      <c r="EQ604" s="14"/>
      <c r="ER604" s="14"/>
      <c r="ES604" s="14"/>
      <c r="ET604" s="14"/>
      <c r="EU604" s="14"/>
      <c r="EV604" s="14"/>
      <c r="EW604" s="14"/>
      <c r="EX604" s="14"/>
      <c r="EY604" s="14"/>
      <c r="EZ604" s="14"/>
      <c r="FA604" s="14"/>
      <c r="FB604" s="14"/>
      <c r="FC604" s="14"/>
      <c r="FD604" s="14"/>
      <c r="FE604" s="14"/>
      <c r="FF604" s="14"/>
      <c r="FG604" s="14"/>
      <c r="FH604" s="14"/>
      <c r="FI604" s="14"/>
      <c r="FJ604" s="14"/>
      <c r="FK604" s="14"/>
      <c r="FL604" s="14"/>
      <c r="FM604" s="14"/>
      <c r="FN604" s="14"/>
      <c r="FO604" s="14"/>
      <c r="FP604" s="14"/>
      <c r="FQ604" s="14"/>
      <c r="FR604" s="14"/>
      <c r="FS604" s="14"/>
      <c r="FT604" s="14"/>
      <c r="FU604" s="14"/>
      <c r="FV604" s="14"/>
      <c r="FW604" s="14"/>
      <c r="FX604" s="14"/>
      <c r="FY604" s="14"/>
      <c r="FZ604" s="14"/>
      <c r="GA604" s="14"/>
      <c r="GB604" s="14"/>
      <c r="GC604" s="14"/>
      <c r="GD604" s="14"/>
      <c r="GE604" s="14"/>
      <c r="GF604" s="14"/>
      <c r="GG604" s="14"/>
      <c r="GH604" s="14"/>
      <c r="GI604" s="14"/>
      <c r="GJ604" s="14"/>
      <c r="GK604" s="14"/>
      <c r="GL604" s="14"/>
      <c r="GM604" s="14"/>
      <c r="GN604" s="14"/>
      <c r="GO604" s="14"/>
      <c r="GP604" s="14"/>
      <c r="GQ604" s="14"/>
      <c r="GR604" s="14"/>
      <c r="GS604" s="14"/>
      <c r="GT604" s="14"/>
      <c r="GU604" s="14"/>
      <c r="GV604" s="14"/>
      <c r="GW604" s="14"/>
      <c r="GX604" s="14"/>
      <c r="GY604" s="14"/>
      <c r="GZ604" s="14"/>
    </row>
    <row r="605" spans="1:208">
      <c r="A605" s="14"/>
      <c r="B605" s="14"/>
      <c r="C605" s="43" t="s">
        <v>59</v>
      </c>
      <c r="D605" s="14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  <c r="AA605" s="39"/>
      <c r="AB605" s="39"/>
      <c r="AC605" s="39"/>
      <c r="AD605" s="39"/>
      <c r="AE605" s="39"/>
      <c r="AF605" s="39"/>
      <c r="AG605" s="39">
        <v>400</v>
      </c>
      <c r="AH605" s="39">
        <v>100000</v>
      </c>
      <c r="AI605" s="39"/>
      <c r="AJ605" s="39"/>
      <c r="AK605" s="39"/>
      <c r="AL605" s="39"/>
      <c r="AM605" s="39"/>
      <c r="AN605" s="39"/>
      <c r="AO605" s="39"/>
      <c r="AP605" s="39"/>
      <c r="AQ605" s="39"/>
      <c r="AR605" s="39"/>
      <c r="AS605" s="39"/>
      <c r="AT605" s="39"/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J605" s="39"/>
      <c r="BK605" s="39"/>
      <c r="BL605" s="39"/>
      <c r="BM605" s="17">
        <v>0</v>
      </c>
      <c r="BN605" s="17">
        <v>0</v>
      </c>
      <c r="BO605" s="39"/>
      <c r="BP605" s="39"/>
      <c r="BQ605" s="39"/>
      <c r="BR605" s="39"/>
      <c r="BS605" s="39"/>
      <c r="BT605" s="39"/>
      <c r="BU605" s="39"/>
      <c r="BV605" s="39"/>
      <c r="BW605" s="39"/>
      <c r="BX605" s="39"/>
      <c r="BY605" s="39"/>
      <c r="BZ605" s="39"/>
      <c r="CA605" s="39"/>
      <c r="CB605" s="39"/>
      <c r="CC605" s="39"/>
      <c r="CD605" s="39"/>
      <c r="CE605" s="39"/>
      <c r="CF605" s="39"/>
      <c r="CG605" s="39"/>
      <c r="CH605" s="39"/>
      <c r="CI605" s="39"/>
      <c r="CJ605" s="39"/>
      <c r="CK605" s="39"/>
      <c r="CL605" s="39"/>
      <c r="CM605" s="39"/>
      <c r="CN605" s="39"/>
      <c r="CO605" s="39"/>
      <c r="CP605" s="39"/>
      <c r="CQ605" s="39"/>
      <c r="CR605" s="39"/>
      <c r="CS605" s="39"/>
      <c r="CT605" s="39"/>
      <c r="CU605" s="39"/>
      <c r="CV605" s="39"/>
      <c r="CW605" s="39"/>
      <c r="CX605" s="39"/>
      <c r="CY605" s="39"/>
      <c r="CZ605" s="39"/>
      <c r="DA605" s="39"/>
      <c r="DB605" s="39"/>
      <c r="DC605" s="39"/>
      <c r="DD605" s="39"/>
      <c r="DE605" s="39"/>
      <c r="DF605" s="39"/>
      <c r="DG605" s="39"/>
      <c r="DH605" s="39"/>
      <c r="DI605" s="39"/>
      <c r="DJ605" s="39"/>
      <c r="DK605" s="39"/>
      <c r="DL605" s="39"/>
      <c r="DM605" s="39"/>
      <c r="DN605" s="39"/>
      <c r="DO605" s="39"/>
      <c r="DP605" s="39"/>
      <c r="DQ605" s="39"/>
      <c r="DR605" s="39"/>
      <c r="DS605" s="39"/>
      <c r="DT605" s="39"/>
      <c r="DU605" s="39"/>
      <c r="DV605" s="39"/>
      <c r="DW605" s="39"/>
      <c r="DX605" s="39"/>
      <c r="DY605" s="39"/>
      <c r="DZ605" s="14"/>
      <c r="EA605" s="14"/>
      <c r="EB605" s="14"/>
      <c r="EC605" s="14"/>
      <c r="ED605" s="14"/>
      <c r="EE605" s="14"/>
      <c r="EF605" s="14"/>
      <c r="EG605" s="14"/>
      <c r="EH605" s="14"/>
      <c r="EI605" s="14"/>
      <c r="EJ605" s="14"/>
      <c r="EK605" s="14"/>
      <c r="EL605" s="14"/>
      <c r="EM605" s="14"/>
      <c r="EN605" s="14"/>
      <c r="EO605" s="14"/>
      <c r="EP605" s="14"/>
      <c r="EQ605" s="14"/>
      <c r="ER605" s="14"/>
      <c r="ES605" s="14"/>
      <c r="ET605" s="14"/>
      <c r="EU605" s="14"/>
      <c r="EV605" s="14"/>
      <c r="EW605" s="14"/>
      <c r="EX605" s="14"/>
      <c r="EY605" s="14"/>
      <c r="EZ605" s="14"/>
      <c r="FA605" s="14"/>
      <c r="FB605" s="14"/>
      <c r="FC605" s="14"/>
      <c r="FD605" s="14"/>
      <c r="FE605" s="14"/>
      <c r="FF605" s="14"/>
      <c r="FG605" s="14"/>
      <c r="FH605" s="14"/>
      <c r="FI605" s="14"/>
      <c r="FJ605" s="14"/>
      <c r="FK605" s="14"/>
      <c r="FL605" s="14"/>
      <c r="FM605" s="14"/>
      <c r="FN605" s="14"/>
      <c r="FO605" s="14"/>
      <c r="FP605" s="14"/>
      <c r="FQ605" s="14"/>
      <c r="FR605" s="14"/>
      <c r="FS605" s="14"/>
      <c r="FT605" s="14"/>
      <c r="FU605" s="14"/>
      <c r="FV605" s="14"/>
      <c r="FW605" s="14"/>
      <c r="FX605" s="14"/>
      <c r="FY605" s="14"/>
      <c r="FZ605" s="14"/>
      <c r="GA605" s="14"/>
      <c r="GB605" s="14"/>
      <c r="GC605" s="14"/>
      <c r="GD605" s="14"/>
      <c r="GE605" s="14"/>
      <c r="GF605" s="14"/>
      <c r="GG605" s="14"/>
      <c r="GH605" s="14"/>
      <c r="GI605" s="14"/>
      <c r="GJ605" s="14"/>
      <c r="GK605" s="14"/>
      <c r="GL605" s="14"/>
      <c r="GM605" s="14"/>
      <c r="GN605" s="14"/>
      <c r="GO605" s="14"/>
      <c r="GP605" s="14"/>
      <c r="GQ605" s="14"/>
      <c r="GR605" s="14"/>
      <c r="GS605" s="14"/>
      <c r="GT605" s="14"/>
      <c r="GU605" s="14"/>
      <c r="GV605" s="14"/>
      <c r="GW605" s="14"/>
      <c r="GX605" s="14"/>
      <c r="GY605" s="14"/>
      <c r="GZ605" s="14"/>
    </row>
    <row r="606" spans="1:208">
      <c r="A606" s="14"/>
      <c r="B606" s="14"/>
      <c r="C606" s="43" t="s">
        <v>59</v>
      </c>
      <c r="D606" s="14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  <c r="AA606" s="39"/>
      <c r="AB606" s="39"/>
      <c r="AC606" s="39">
        <v>636.6</v>
      </c>
      <c r="AD606" s="39">
        <v>307000</v>
      </c>
      <c r="AE606" s="39"/>
      <c r="AF606" s="39"/>
      <c r="AG606" s="39"/>
      <c r="AH606" s="39"/>
      <c r="AI606" s="39"/>
      <c r="AJ606" s="39"/>
      <c r="AK606" s="39"/>
      <c r="AL606" s="39"/>
      <c r="AM606" s="39"/>
      <c r="AN606" s="39"/>
      <c r="AO606" s="39"/>
      <c r="AP606" s="39"/>
      <c r="AQ606" s="39"/>
      <c r="AR606" s="39"/>
      <c r="AS606" s="39"/>
      <c r="AT606" s="39"/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J606" s="39"/>
      <c r="BK606" s="39"/>
      <c r="BL606" s="39"/>
      <c r="BM606" s="17">
        <v>0</v>
      </c>
      <c r="BN606" s="17">
        <v>0</v>
      </c>
      <c r="BO606" s="39"/>
      <c r="BP606" s="39"/>
      <c r="BQ606" s="39"/>
      <c r="BR606" s="39"/>
      <c r="BS606" s="39"/>
      <c r="BT606" s="39"/>
      <c r="BU606" s="39"/>
      <c r="BV606" s="39"/>
      <c r="BW606" s="39"/>
      <c r="BX606" s="39"/>
      <c r="BY606" s="39"/>
      <c r="BZ606" s="39"/>
      <c r="CA606" s="39"/>
      <c r="CB606" s="39"/>
      <c r="CC606" s="39"/>
      <c r="CD606" s="39"/>
      <c r="CE606" s="39"/>
      <c r="CF606" s="39"/>
      <c r="CG606" s="39"/>
      <c r="CH606" s="39"/>
      <c r="CI606" s="39"/>
      <c r="CJ606" s="39"/>
      <c r="CK606" s="39"/>
      <c r="CL606" s="39"/>
      <c r="CM606" s="39"/>
      <c r="CN606" s="39"/>
      <c r="CO606" s="39"/>
      <c r="CP606" s="39"/>
      <c r="CQ606" s="39"/>
      <c r="CR606" s="39"/>
      <c r="CS606" s="39"/>
      <c r="CT606" s="39"/>
      <c r="CU606" s="39"/>
      <c r="CV606" s="39"/>
      <c r="CW606" s="39"/>
      <c r="CX606" s="39"/>
      <c r="CY606" s="39"/>
      <c r="CZ606" s="39"/>
      <c r="DA606" s="39"/>
      <c r="DB606" s="39"/>
      <c r="DC606" s="39"/>
      <c r="DD606" s="39"/>
      <c r="DE606" s="39"/>
      <c r="DF606" s="39"/>
      <c r="DG606" s="39"/>
      <c r="DH606" s="39"/>
      <c r="DI606" s="39"/>
      <c r="DJ606" s="39"/>
      <c r="DK606" s="39"/>
      <c r="DL606" s="39"/>
      <c r="DM606" s="39"/>
      <c r="DN606" s="39"/>
      <c r="DO606" s="39"/>
      <c r="DP606" s="39"/>
      <c r="DQ606" s="39"/>
      <c r="DR606" s="39"/>
      <c r="DS606" s="39"/>
      <c r="DT606" s="39"/>
      <c r="DU606" s="39"/>
      <c r="DV606" s="39"/>
      <c r="DW606" s="39"/>
      <c r="DX606" s="39"/>
      <c r="DY606" s="39"/>
      <c r="DZ606" s="14"/>
      <c r="EA606" s="14"/>
      <c r="EB606" s="14"/>
      <c r="EC606" s="14"/>
      <c r="ED606" s="14"/>
      <c r="EE606" s="14"/>
      <c r="EF606" s="14"/>
      <c r="EG606" s="14"/>
      <c r="EH606" s="14"/>
      <c r="EI606" s="14"/>
      <c r="EJ606" s="14"/>
      <c r="EK606" s="14"/>
      <c r="EL606" s="14"/>
      <c r="EM606" s="14"/>
      <c r="EN606" s="14"/>
      <c r="EO606" s="14"/>
      <c r="EP606" s="14"/>
      <c r="EQ606" s="14"/>
      <c r="ER606" s="14"/>
      <c r="ES606" s="14"/>
      <c r="ET606" s="14"/>
      <c r="EU606" s="14"/>
      <c r="EV606" s="14"/>
      <c r="EW606" s="14"/>
      <c r="EX606" s="14"/>
      <c r="EY606" s="14"/>
      <c r="EZ606" s="14"/>
      <c r="FA606" s="14"/>
      <c r="FB606" s="14"/>
      <c r="FC606" s="14"/>
      <c r="FD606" s="14"/>
      <c r="FE606" s="14"/>
      <c r="FF606" s="14"/>
      <c r="FG606" s="14"/>
      <c r="FH606" s="14"/>
      <c r="FI606" s="14"/>
      <c r="FJ606" s="14"/>
      <c r="FK606" s="14"/>
      <c r="FL606" s="14"/>
      <c r="FM606" s="14"/>
      <c r="FN606" s="14"/>
      <c r="FO606" s="14"/>
      <c r="FP606" s="14"/>
      <c r="FQ606" s="14"/>
      <c r="FR606" s="14"/>
      <c r="FS606" s="14"/>
      <c r="FT606" s="14"/>
      <c r="FU606" s="14"/>
      <c r="FV606" s="14"/>
      <c r="FW606" s="14"/>
      <c r="FX606" s="14"/>
      <c r="FY606" s="14"/>
      <c r="FZ606" s="14"/>
      <c r="GA606" s="14"/>
      <c r="GB606" s="14"/>
      <c r="GC606" s="14"/>
      <c r="GD606" s="14"/>
      <c r="GE606" s="14"/>
      <c r="GF606" s="14"/>
      <c r="GG606" s="14"/>
      <c r="GH606" s="14"/>
      <c r="GI606" s="14"/>
      <c r="GJ606" s="14"/>
      <c r="GK606" s="14"/>
      <c r="GL606" s="14"/>
      <c r="GM606" s="14"/>
      <c r="GN606" s="14"/>
      <c r="GO606" s="14"/>
      <c r="GP606" s="14"/>
      <c r="GQ606" s="14"/>
      <c r="GR606" s="14"/>
      <c r="GS606" s="14"/>
      <c r="GT606" s="14"/>
      <c r="GU606" s="14"/>
      <c r="GV606" s="14"/>
      <c r="GW606" s="14"/>
      <c r="GX606" s="14"/>
      <c r="GY606" s="14"/>
      <c r="GZ606" s="14"/>
    </row>
    <row r="607" spans="1:208">
      <c r="A607" s="14"/>
      <c r="B607" s="14"/>
      <c r="C607" s="43" t="s">
        <v>59</v>
      </c>
      <c r="D607" s="14"/>
      <c r="E607" s="39">
        <v>266.60000000000002</v>
      </c>
      <c r="F607" s="39">
        <v>20000</v>
      </c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  <c r="AA607" s="39"/>
      <c r="AB607" s="39"/>
      <c r="AC607" s="39"/>
      <c r="AD607" s="39"/>
      <c r="AE607" s="39"/>
      <c r="AF607" s="39"/>
      <c r="AG607" s="39"/>
      <c r="AH607" s="39"/>
      <c r="AI607" s="39"/>
      <c r="AJ607" s="39"/>
      <c r="AK607" s="39"/>
      <c r="AL607" s="39"/>
      <c r="AM607" s="39"/>
      <c r="AN607" s="39"/>
      <c r="AO607" s="39"/>
      <c r="AP607" s="39"/>
      <c r="AQ607" s="39"/>
      <c r="AR607" s="39"/>
      <c r="AS607" s="39"/>
      <c r="AT607" s="39"/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J607" s="39"/>
      <c r="BK607" s="39"/>
      <c r="BL607" s="39"/>
      <c r="BM607" s="17">
        <v>0</v>
      </c>
      <c r="BN607" s="17">
        <v>0</v>
      </c>
      <c r="BO607" s="39"/>
      <c r="BP607" s="39"/>
      <c r="BQ607" s="39"/>
      <c r="BR607" s="39"/>
      <c r="BS607" s="39"/>
      <c r="BT607" s="39"/>
      <c r="BU607" s="39"/>
      <c r="BV607" s="39"/>
      <c r="BW607" s="39"/>
      <c r="BX607" s="39"/>
      <c r="BY607" s="39"/>
      <c r="BZ607" s="39"/>
      <c r="CA607" s="39"/>
      <c r="CB607" s="39"/>
      <c r="CC607" s="39"/>
      <c r="CD607" s="39"/>
      <c r="CE607" s="39"/>
      <c r="CF607" s="39"/>
      <c r="CG607" s="39"/>
      <c r="CH607" s="39"/>
      <c r="CI607" s="39"/>
      <c r="CJ607" s="39"/>
      <c r="CK607" s="39"/>
      <c r="CL607" s="39"/>
      <c r="CM607" s="39"/>
      <c r="CN607" s="39"/>
      <c r="CO607" s="39"/>
      <c r="CP607" s="39"/>
      <c r="CQ607" s="39"/>
      <c r="CR607" s="39"/>
      <c r="CS607" s="39"/>
      <c r="CT607" s="39"/>
      <c r="CU607" s="39"/>
      <c r="CV607" s="39"/>
      <c r="CW607" s="39"/>
      <c r="CX607" s="39"/>
      <c r="CY607" s="39"/>
      <c r="CZ607" s="39"/>
      <c r="DA607" s="39"/>
      <c r="DB607" s="39"/>
      <c r="DC607" s="39"/>
      <c r="DD607" s="39"/>
      <c r="DE607" s="39"/>
      <c r="DF607" s="39"/>
      <c r="DG607" s="39"/>
      <c r="DH607" s="39"/>
      <c r="DI607" s="39"/>
      <c r="DJ607" s="39"/>
      <c r="DK607" s="39"/>
      <c r="DL607" s="39"/>
      <c r="DM607" s="39"/>
      <c r="DN607" s="39"/>
      <c r="DO607" s="39"/>
      <c r="DP607" s="39"/>
      <c r="DQ607" s="39"/>
      <c r="DR607" s="39"/>
      <c r="DS607" s="39"/>
      <c r="DT607" s="39"/>
      <c r="DU607" s="39"/>
      <c r="DV607" s="39"/>
      <c r="DW607" s="39"/>
      <c r="DX607" s="39"/>
      <c r="DY607" s="39"/>
      <c r="DZ607" s="14"/>
      <c r="EA607" s="14"/>
      <c r="EB607" s="14"/>
      <c r="EC607" s="14"/>
      <c r="ED607" s="14"/>
      <c r="EE607" s="14"/>
      <c r="EF607" s="14"/>
      <c r="EG607" s="14"/>
      <c r="EH607" s="14"/>
      <c r="EI607" s="14"/>
      <c r="EJ607" s="14"/>
      <c r="EK607" s="14"/>
      <c r="EL607" s="14"/>
      <c r="EM607" s="14"/>
      <c r="EN607" s="14"/>
      <c r="EO607" s="14"/>
      <c r="EP607" s="14"/>
      <c r="EQ607" s="14"/>
      <c r="ER607" s="14"/>
      <c r="ES607" s="14"/>
      <c r="ET607" s="14"/>
      <c r="EU607" s="14"/>
      <c r="EV607" s="14"/>
      <c r="EW607" s="14"/>
      <c r="EX607" s="14"/>
      <c r="EY607" s="14"/>
      <c r="EZ607" s="14"/>
      <c r="FA607" s="14"/>
      <c r="FB607" s="14"/>
      <c r="FC607" s="14"/>
      <c r="FD607" s="14"/>
      <c r="FE607" s="14"/>
      <c r="FF607" s="14"/>
      <c r="FG607" s="14"/>
      <c r="FH607" s="14"/>
      <c r="FI607" s="14"/>
      <c r="FJ607" s="14"/>
      <c r="FK607" s="14"/>
      <c r="FL607" s="14"/>
      <c r="FM607" s="14"/>
      <c r="FN607" s="14"/>
      <c r="FO607" s="14"/>
      <c r="FP607" s="14"/>
      <c r="FQ607" s="14"/>
      <c r="FR607" s="14"/>
      <c r="FS607" s="14"/>
      <c r="FT607" s="14"/>
      <c r="FU607" s="14"/>
      <c r="FV607" s="14"/>
      <c r="FW607" s="14"/>
      <c r="FX607" s="14"/>
      <c r="FY607" s="14"/>
      <c r="FZ607" s="14"/>
      <c r="GA607" s="14"/>
      <c r="GB607" s="14"/>
      <c r="GC607" s="14"/>
      <c r="GD607" s="14"/>
      <c r="GE607" s="14"/>
      <c r="GF607" s="14"/>
      <c r="GG607" s="14"/>
      <c r="GH607" s="14"/>
      <c r="GI607" s="14"/>
      <c r="GJ607" s="14"/>
      <c r="GK607" s="14"/>
      <c r="GL607" s="14"/>
      <c r="GM607" s="14"/>
      <c r="GN607" s="14"/>
      <c r="GO607" s="14"/>
      <c r="GP607" s="14"/>
      <c r="GQ607" s="14"/>
      <c r="GR607" s="14"/>
      <c r="GS607" s="14"/>
      <c r="GT607" s="14"/>
      <c r="GU607" s="14"/>
      <c r="GV607" s="14"/>
      <c r="GW607" s="14"/>
      <c r="GX607" s="14"/>
      <c r="GY607" s="14"/>
      <c r="GZ607" s="14"/>
    </row>
    <row r="608" spans="1:208">
      <c r="A608" s="14"/>
      <c r="B608" s="14"/>
      <c r="C608" s="43" t="s">
        <v>59</v>
      </c>
      <c r="D608" s="14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>
        <v>4.0599999999999996</v>
      </c>
      <c r="AF608" s="39">
        <v>5000</v>
      </c>
      <c r="AG608" s="39"/>
      <c r="AH608" s="39"/>
      <c r="AI608" s="39"/>
      <c r="AJ608" s="39"/>
      <c r="AK608" s="39"/>
      <c r="AL608" s="39"/>
      <c r="AM608" s="39"/>
      <c r="AN608" s="39"/>
      <c r="AO608" s="39"/>
      <c r="AP608" s="39"/>
      <c r="AQ608" s="39"/>
      <c r="AR608" s="39"/>
      <c r="AS608" s="39"/>
      <c r="AT608" s="39"/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J608" s="39"/>
      <c r="BK608" s="39">
        <v>1960.7</v>
      </c>
      <c r="BL608" s="39">
        <v>626453</v>
      </c>
      <c r="BM608" s="17">
        <v>0</v>
      </c>
      <c r="BN608" s="17">
        <v>0</v>
      </c>
      <c r="BO608" s="39"/>
      <c r="BP608" s="39"/>
      <c r="BQ608" s="39"/>
      <c r="BR608" s="39"/>
      <c r="BS608" s="39"/>
      <c r="BT608" s="39"/>
      <c r="BU608" s="39"/>
      <c r="BV608" s="39"/>
      <c r="BW608" s="39"/>
      <c r="BX608" s="39"/>
      <c r="BY608" s="39"/>
      <c r="BZ608" s="39"/>
      <c r="CA608" s="39"/>
      <c r="CB608" s="39"/>
      <c r="CC608" s="39"/>
      <c r="CD608" s="39"/>
      <c r="CE608" s="39"/>
      <c r="CF608" s="39"/>
      <c r="CG608" s="39"/>
      <c r="CH608" s="39"/>
      <c r="CI608" s="39"/>
      <c r="CJ608" s="39"/>
      <c r="CK608" s="39"/>
      <c r="CL608" s="39"/>
      <c r="CM608" s="39"/>
      <c r="CN608" s="39"/>
      <c r="CO608" s="39"/>
      <c r="CP608" s="39"/>
      <c r="CQ608" s="39"/>
      <c r="CR608" s="39"/>
      <c r="CS608" s="39"/>
      <c r="CT608" s="39"/>
      <c r="CU608" s="39"/>
      <c r="CV608" s="39"/>
      <c r="CW608" s="39"/>
      <c r="CX608" s="39"/>
      <c r="CY608" s="39"/>
      <c r="CZ608" s="39"/>
      <c r="DA608" s="39"/>
      <c r="DB608" s="39"/>
      <c r="DC608" s="39"/>
      <c r="DD608" s="39"/>
      <c r="DE608" s="39"/>
      <c r="DF608" s="39"/>
      <c r="DG608" s="39"/>
      <c r="DH608" s="39"/>
      <c r="DI608" s="39"/>
      <c r="DJ608" s="39"/>
      <c r="DK608" s="39"/>
      <c r="DL608" s="39"/>
      <c r="DM608" s="39"/>
      <c r="DN608" s="39"/>
      <c r="DO608" s="39"/>
      <c r="DP608" s="39"/>
      <c r="DQ608" s="39"/>
      <c r="DR608" s="39"/>
      <c r="DS608" s="39"/>
      <c r="DT608" s="39"/>
      <c r="DU608" s="39"/>
      <c r="DV608" s="39"/>
      <c r="DW608" s="39"/>
      <c r="DX608" s="39"/>
      <c r="DY608" s="39"/>
      <c r="DZ608" s="14"/>
      <c r="EA608" s="14"/>
      <c r="EB608" s="14"/>
      <c r="EC608" s="14"/>
      <c r="ED608" s="14"/>
      <c r="EE608" s="14"/>
      <c r="EF608" s="14"/>
      <c r="EG608" s="14"/>
      <c r="EH608" s="14"/>
      <c r="EI608" s="14"/>
      <c r="EJ608" s="14"/>
      <c r="EK608" s="14"/>
      <c r="EL608" s="14"/>
      <c r="EM608" s="14"/>
      <c r="EN608" s="14"/>
      <c r="EO608" s="14"/>
      <c r="EP608" s="14"/>
      <c r="EQ608" s="14"/>
      <c r="ER608" s="14"/>
      <c r="ES608" s="14"/>
      <c r="ET608" s="14"/>
      <c r="EU608" s="14"/>
      <c r="EV608" s="14"/>
      <c r="EW608" s="14"/>
      <c r="EX608" s="14"/>
      <c r="EY608" s="14"/>
      <c r="EZ608" s="14"/>
      <c r="FA608" s="14"/>
      <c r="FB608" s="14"/>
      <c r="FC608" s="14"/>
      <c r="FD608" s="14"/>
      <c r="FE608" s="14"/>
      <c r="FF608" s="14"/>
      <c r="FG608" s="14"/>
      <c r="FH608" s="14"/>
      <c r="FI608" s="14"/>
      <c r="FJ608" s="14"/>
      <c r="FK608" s="14"/>
      <c r="FL608" s="14"/>
      <c r="FM608" s="14"/>
      <c r="FN608" s="14"/>
      <c r="FO608" s="14"/>
      <c r="FP608" s="14"/>
      <c r="FQ608" s="14"/>
      <c r="FR608" s="14"/>
      <c r="FS608" s="14"/>
      <c r="FT608" s="14"/>
      <c r="FU608" s="14"/>
      <c r="FV608" s="14"/>
      <c r="FW608" s="14"/>
      <c r="FX608" s="14"/>
      <c r="FY608" s="14"/>
      <c r="FZ608" s="14"/>
      <c r="GA608" s="14"/>
      <c r="GB608" s="14"/>
      <c r="GC608" s="14"/>
      <c r="GD608" s="14"/>
      <c r="GE608" s="14"/>
      <c r="GF608" s="14"/>
      <c r="GG608" s="14"/>
      <c r="GH608" s="14"/>
      <c r="GI608" s="14"/>
      <c r="GJ608" s="14"/>
      <c r="GK608" s="14"/>
      <c r="GL608" s="14"/>
      <c r="GM608" s="14"/>
      <c r="GN608" s="14"/>
      <c r="GO608" s="14"/>
      <c r="GP608" s="14"/>
      <c r="GQ608" s="14"/>
      <c r="GR608" s="14"/>
      <c r="GS608" s="14"/>
      <c r="GT608" s="14"/>
      <c r="GU608" s="14"/>
      <c r="GV608" s="14"/>
      <c r="GW608" s="14"/>
      <c r="GX608" s="14"/>
      <c r="GY608" s="14"/>
      <c r="GZ608" s="14"/>
    </row>
    <row r="609" spans="1:208">
      <c r="A609" s="14"/>
      <c r="B609" s="14"/>
      <c r="C609" s="43" t="s">
        <v>59</v>
      </c>
      <c r="D609" s="14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>
        <v>3</v>
      </c>
      <c r="Z609" s="39">
        <v>22500</v>
      </c>
      <c r="AA609" s="39"/>
      <c r="AB609" s="39"/>
      <c r="AC609" s="39"/>
      <c r="AD609" s="39"/>
      <c r="AE609" s="39"/>
      <c r="AF609" s="39"/>
      <c r="AG609" s="39">
        <v>120</v>
      </c>
      <c r="AH609" s="39">
        <v>42500</v>
      </c>
      <c r="AI609" s="39"/>
      <c r="AJ609" s="39"/>
      <c r="AK609" s="39"/>
      <c r="AL609" s="39"/>
      <c r="AM609" s="39"/>
      <c r="AN609" s="39"/>
      <c r="AO609" s="39"/>
      <c r="AP609" s="39"/>
      <c r="AQ609" s="39"/>
      <c r="AR609" s="39"/>
      <c r="AS609" s="39"/>
      <c r="AT609" s="39"/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J609" s="39"/>
      <c r="BK609" s="39"/>
      <c r="BL609" s="39"/>
      <c r="BM609" s="17">
        <v>0</v>
      </c>
      <c r="BN609" s="17">
        <v>0</v>
      </c>
      <c r="BO609" s="39"/>
      <c r="BP609" s="39"/>
      <c r="BQ609" s="39"/>
      <c r="BR609" s="39"/>
      <c r="BS609" s="39"/>
      <c r="BT609" s="39"/>
      <c r="BU609" s="39"/>
      <c r="BV609" s="39"/>
      <c r="BW609" s="39"/>
      <c r="BX609" s="39"/>
      <c r="BY609" s="39"/>
      <c r="BZ609" s="39"/>
      <c r="CA609" s="39"/>
      <c r="CB609" s="39"/>
      <c r="CC609" s="39"/>
      <c r="CD609" s="39"/>
      <c r="CE609" s="39"/>
      <c r="CF609" s="39"/>
      <c r="CG609" s="39"/>
      <c r="CH609" s="39"/>
      <c r="CI609" s="39"/>
      <c r="CJ609" s="39"/>
      <c r="CK609" s="39"/>
      <c r="CL609" s="39"/>
      <c r="CM609" s="39"/>
      <c r="CN609" s="39"/>
      <c r="CO609" s="39"/>
      <c r="CP609" s="39"/>
      <c r="CQ609" s="39"/>
      <c r="CR609" s="39"/>
      <c r="CS609" s="39"/>
      <c r="CT609" s="39"/>
      <c r="CU609" s="39"/>
      <c r="CV609" s="39"/>
      <c r="CW609" s="39"/>
      <c r="CX609" s="39"/>
      <c r="CY609" s="39"/>
      <c r="CZ609" s="39"/>
      <c r="DA609" s="39"/>
      <c r="DB609" s="39"/>
      <c r="DC609" s="39"/>
      <c r="DD609" s="39"/>
      <c r="DE609" s="39"/>
      <c r="DF609" s="39"/>
      <c r="DG609" s="39"/>
      <c r="DH609" s="39"/>
      <c r="DI609" s="39"/>
      <c r="DJ609" s="39"/>
      <c r="DK609" s="39"/>
      <c r="DL609" s="39"/>
      <c r="DM609" s="39"/>
      <c r="DN609" s="39"/>
      <c r="DO609" s="39"/>
      <c r="DP609" s="39"/>
      <c r="DQ609" s="39"/>
      <c r="DR609" s="39"/>
      <c r="DS609" s="39"/>
      <c r="DT609" s="39"/>
      <c r="DU609" s="39"/>
      <c r="DV609" s="39"/>
      <c r="DW609" s="39"/>
      <c r="DX609" s="39"/>
      <c r="DY609" s="39"/>
      <c r="DZ609" s="14"/>
      <c r="EA609" s="14"/>
      <c r="EB609" s="14"/>
      <c r="EC609" s="14"/>
      <c r="ED609" s="14"/>
      <c r="EE609" s="14"/>
      <c r="EF609" s="14"/>
      <c r="EG609" s="14"/>
      <c r="EH609" s="14"/>
      <c r="EI609" s="14"/>
      <c r="EJ609" s="14"/>
      <c r="EK609" s="14"/>
      <c r="EL609" s="14"/>
      <c r="EM609" s="14"/>
      <c r="EN609" s="14"/>
      <c r="EO609" s="14"/>
      <c r="EP609" s="14"/>
      <c r="EQ609" s="14"/>
      <c r="ER609" s="14"/>
      <c r="ES609" s="14"/>
      <c r="ET609" s="14"/>
      <c r="EU609" s="14"/>
      <c r="EV609" s="14"/>
      <c r="EW609" s="14"/>
      <c r="EX609" s="14"/>
      <c r="EY609" s="14"/>
      <c r="EZ609" s="14"/>
      <c r="FA609" s="14"/>
      <c r="FB609" s="14"/>
      <c r="FC609" s="14"/>
      <c r="FD609" s="14"/>
      <c r="FE609" s="14"/>
      <c r="FF609" s="14"/>
      <c r="FG609" s="14"/>
      <c r="FH609" s="14"/>
      <c r="FI609" s="14"/>
      <c r="FJ609" s="14"/>
      <c r="FK609" s="14"/>
      <c r="FL609" s="14"/>
      <c r="FM609" s="14"/>
      <c r="FN609" s="14"/>
      <c r="FO609" s="14"/>
      <c r="FP609" s="14"/>
      <c r="FQ609" s="14"/>
      <c r="FR609" s="14"/>
      <c r="FS609" s="14"/>
      <c r="FT609" s="14"/>
      <c r="FU609" s="14"/>
      <c r="FV609" s="14"/>
      <c r="FW609" s="14"/>
      <c r="FX609" s="14"/>
      <c r="FY609" s="14"/>
      <c r="FZ609" s="14"/>
      <c r="GA609" s="14"/>
      <c r="GB609" s="14"/>
      <c r="GC609" s="14"/>
      <c r="GD609" s="14"/>
      <c r="GE609" s="14"/>
      <c r="GF609" s="14"/>
      <c r="GG609" s="14"/>
      <c r="GH609" s="14"/>
      <c r="GI609" s="14"/>
      <c r="GJ609" s="14"/>
      <c r="GK609" s="14"/>
      <c r="GL609" s="14"/>
      <c r="GM609" s="14"/>
      <c r="GN609" s="14"/>
      <c r="GO609" s="14"/>
      <c r="GP609" s="14"/>
      <c r="GQ609" s="14"/>
      <c r="GR609" s="14"/>
      <c r="GS609" s="14"/>
      <c r="GT609" s="14"/>
      <c r="GU609" s="14"/>
      <c r="GV609" s="14"/>
      <c r="GW609" s="14"/>
      <c r="GX609" s="14"/>
      <c r="GY609" s="14"/>
      <c r="GZ609" s="14"/>
    </row>
    <row r="610" spans="1:208">
      <c r="A610" s="14"/>
      <c r="B610" s="14"/>
      <c r="C610" s="43" t="s">
        <v>59</v>
      </c>
      <c r="D610" s="14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  <c r="AA610" s="39"/>
      <c r="AB610" s="39"/>
      <c r="AC610" s="39"/>
      <c r="AD610" s="39"/>
      <c r="AE610" s="39"/>
      <c r="AF610" s="39"/>
      <c r="AG610" s="39"/>
      <c r="AH610" s="39"/>
      <c r="AI610" s="39"/>
      <c r="AJ610" s="39"/>
      <c r="AK610" s="39"/>
      <c r="AL610" s="39"/>
      <c r="AM610" s="39"/>
      <c r="AN610" s="39"/>
      <c r="AO610" s="39"/>
      <c r="AP610" s="39"/>
      <c r="AQ610" s="39"/>
      <c r="AR610" s="39"/>
      <c r="AS610" s="39"/>
      <c r="AT610" s="39"/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J610" s="39"/>
      <c r="BK610" s="39"/>
      <c r="BL610" s="39"/>
      <c r="BM610" s="17">
        <v>0</v>
      </c>
      <c r="BN610" s="17">
        <v>0</v>
      </c>
      <c r="BO610" s="39"/>
      <c r="BP610" s="39"/>
      <c r="BQ610" s="39"/>
      <c r="BR610" s="39"/>
      <c r="BS610" s="39"/>
      <c r="BT610" s="39"/>
      <c r="BU610" s="39"/>
      <c r="BV610" s="39"/>
      <c r="BW610" s="39"/>
      <c r="BX610" s="39"/>
      <c r="BY610" s="39"/>
      <c r="BZ610" s="39"/>
      <c r="CA610" s="39"/>
      <c r="CB610" s="39"/>
      <c r="CC610" s="39"/>
      <c r="CD610" s="39"/>
      <c r="CE610" s="39"/>
      <c r="CF610" s="39"/>
      <c r="CG610" s="39">
        <v>2.6</v>
      </c>
      <c r="CH610" s="39">
        <v>390000</v>
      </c>
      <c r="CI610" s="39"/>
      <c r="CJ610" s="39"/>
      <c r="CK610" s="39"/>
      <c r="CL610" s="39"/>
      <c r="CM610" s="39"/>
      <c r="CN610" s="39"/>
      <c r="CO610" s="39"/>
      <c r="CP610" s="39"/>
      <c r="CQ610" s="39"/>
      <c r="CR610" s="39"/>
      <c r="CS610" s="39"/>
      <c r="CT610" s="39"/>
      <c r="CU610" s="39"/>
      <c r="CV610" s="39"/>
      <c r="CW610" s="39"/>
      <c r="CX610" s="39"/>
      <c r="CY610" s="39"/>
      <c r="CZ610" s="39"/>
      <c r="DA610" s="39"/>
      <c r="DB610" s="39"/>
      <c r="DC610" s="39"/>
      <c r="DD610" s="39"/>
      <c r="DE610" s="39"/>
      <c r="DF610" s="39"/>
      <c r="DG610" s="39"/>
      <c r="DH610" s="39"/>
      <c r="DI610" s="39"/>
      <c r="DJ610" s="39"/>
      <c r="DK610" s="39"/>
      <c r="DL610" s="39"/>
      <c r="DM610" s="39"/>
      <c r="DN610" s="39"/>
      <c r="DO610" s="39"/>
      <c r="DP610" s="39"/>
      <c r="DQ610" s="39"/>
      <c r="DR610" s="39"/>
      <c r="DS610" s="39"/>
      <c r="DT610" s="39"/>
      <c r="DU610" s="39"/>
      <c r="DV610" s="39"/>
      <c r="DW610" s="39"/>
      <c r="DX610" s="39"/>
      <c r="DY610" s="39"/>
      <c r="DZ610" s="14"/>
      <c r="EA610" s="14"/>
      <c r="EB610" s="14"/>
      <c r="EC610" s="14"/>
      <c r="ED610" s="14"/>
      <c r="EE610" s="14"/>
      <c r="EF610" s="14"/>
      <c r="EG610" s="14"/>
      <c r="EH610" s="14"/>
      <c r="EI610" s="14"/>
      <c r="EJ610" s="14"/>
      <c r="EK610" s="14"/>
      <c r="EL610" s="14"/>
      <c r="EM610" s="14"/>
      <c r="EN610" s="14"/>
      <c r="EO610" s="14"/>
      <c r="EP610" s="14"/>
      <c r="EQ610" s="14"/>
      <c r="ER610" s="14"/>
      <c r="ES610" s="14"/>
      <c r="ET610" s="14"/>
      <c r="EU610" s="14"/>
      <c r="EV610" s="14"/>
      <c r="EW610" s="14"/>
      <c r="EX610" s="14"/>
      <c r="EY610" s="14"/>
      <c r="EZ610" s="14"/>
      <c r="FA610" s="14"/>
      <c r="FB610" s="14"/>
      <c r="FC610" s="14"/>
      <c r="FD610" s="14"/>
      <c r="FE610" s="14"/>
      <c r="FF610" s="14"/>
      <c r="FG610" s="14"/>
      <c r="FH610" s="14"/>
      <c r="FI610" s="14"/>
      <c r="FJ610" s="14"/>
      <c r="FK610" s="14"/>
      <c r="FL610" s="14"/>
      <c r="FM610" s="14"/>
      <c r="FN610" s="14"/>
      <c r="FO610" s="14"/>
      <c r="FP610" s="14"/>
      <c r="FQ610" s="14"/>
      <c r="FR610" s="14"/>
      <c r="FS610" s="14"/>
      <c r="FT610" s="14"/>
      <c r="FU610" s="14"/>
      <c r="FV610" s="14"/>
      <c r="FW610" s="14"/>
      <c r="FX610" s="14"/>
      <c r="FY610" s="14"/>
      <c r="FZ610" s="14"/>
      <c r="GA610" s="14"/>
      <c r="GB610" s="14"/>
      <c r="GC610" s="14"/>
      <c r="GD610" s="14"/>
      <c r="GE610" s="14"/>
      <c r="GF610" s="14"/>
      <c r="GG610" s="14"/>
      <c r="GH610" s="14"/>
      <c r="GI610" s="14"/>
      <c r="GJ610" s="14"/>
      <c r="GK610" s="14"/>
      <c r="GL610" s="14"/>
      <c r="GM610" s="14"/>
      <c r="GN610" s="14"/>
      <c r="GO610" s="14"/>
      <c r="GP610" s="14"/>
      <c r="GQ610" s="14"/>
      <c r="GR610" s="14"/>
      <c r="GS610" s="14"/>
      <c r="GT610" s="14"/>
      <c r="GU610" s="14"/>
      <c r="GV610" s="14"/>
      <c r="GW610" s="14"/>
      <c r="GX610" s="14"/>
      <c r="GY610" s="14"/>
      <c r="GZ610" s="14"/>
    </row>
    <row r="611" spans="1:208">
      <c r="A611" s="14"/>
      <c r="B611" s="14"/>
      <c r="C611" s="43" t="s">
        <v>59</v>
      </c>
      <c r="D611" s="14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  <c r="AA611" s="39"/>
      <c r="AB611" s="39"/>
      <c r="AC611" s="39"/>
      <c r="AD611" s="39"/>
      <c r="AE611" s="39"/>
      <c r="AF611" s="39"/>
      <c r="AG611" s="39"/>
      <c r="AH611" s="39"/>
      <c r="AI611" s="39"/>
      <c r="AJ611" s="39"/>
      <c r="AK611" s="39"/>
      <c r="AL611" s="39"/>
      <c r="AM611" s="39"/>
      <c r="AN611" s="39"/>
      <c r="AO611" s="39">
        <v>30</v>
      </c>
      <c r="AP611" s="39">
        <v>36000</v>
      </c>
      <c r="AQ611" s="39"/>
      <c r="AR611" s="39"/>
      <c r="AS611" s="39"/>
      <c r="AT611" s="39"/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J611" s="39"/>
      <c r="BK611" s="39"/>
      <c r="BL611" s="39"/>
      <c r="BM611" s="17">
        <v>0</v>
      </c>
      <c r="BN611" s="17">
        <v>0</v>
      </c>
      <c r="BO611" s="39"/>
      <c r="BP611" s="39"/>
      <c r="BQ611" s="39"/>
      <c r="BR611" s="39"/>
      <c r="BS611" s="39"/>
      <c r="BT611" s="39"/>
      <c r="BU611" s="39"/>
      <c r="BV611" s="39"/>
      <c r="BW611" s="39"/>
      <c r="BX611" s="39"/>
      <c r="BY611" s="39"/>
      <c r="BZ611" s="39"/>
      <c r="CA611" s="39"/>
      <c r="CB611" s="39"/>
      <c r="CC611" s="39"/>
      <c r="CD611" s="39"/>
      <c r="CE611" s="39"/>
      <c r="CF611" s="39"/>
      <c r="CG611" s="39"/>
      <c r="CH611" s="39"/>
      <c r="CI611" s="39"/>
      <c r="CJ611" s="39"/>
      <c r="CK611" s="39"/>
      <c r="CL611" s="39"/>
      <c r="CM611" s="39"/>
      <c r="CN611" s="39"/>
      <c r="CO611" s="39"/>
      <c r="CP611" s="39"/>
      <c r="CQ611" s="39"/>
      <c r="CR611" s="39"/>
      <c r="CS611" s="39"/>
      <c r="CT611" s="39"/>
      <c r="CU611" s="39"/>
      <c r="CV611" s="39"/>
      <c r="CW611" s="39"/>
      <c r="CX611" s="39"/>
      <c r="CY611" s="39"/>
      <c r="CZ611" s="39"/>
      <c r="DA611" s="39"/>
      <c r="DB611" s="39"/>
      <c r="DC611" s="39"/>
      <c r="DD611" s="39"/>
      <c r="DE611" s="39"/>
      <c r="DF611" s="39"/>
      <c r="DG611" s="39"/>
      <c r="DH611" s="39"/>
      <c r="DI611" s="39"/>
      <c r="DJ611" s="39"/>
      <c r="DK611" s="39"/>
      <c r="DL611" s="39"/>
      <c r="DM611" s="39"/>
      <c r="DN611" s="39"/>
      <c r="DO611" s="39"/>
      <c r="DP611" s="39"/>
      <c r="DQ611" s="39"/>
      <c r="DR611" s="39"/>
      <c r="DS611" s="39"/>
      <c r="DT611" s="39"/>
      <c r="DU611" s="39"/>
      <c r="DV611" s="39"/>
      <c r="DW611" s="39"/>
      <c r="DX611" s="39"/>
      <c r="DY611" s="39"/>
      <c r="DZ611" s="14"/>
      <c r="EA611" s="14"/>
      <c r="EB611" s="14"/>
      <c r="EC611" s="14"/>
      <c r="ED611" s="14"/>
      <c r="EE611" s="14"/>
      <c r="EF611" s="14"/>
      <c r="EG611" s="14"/>
      <c r="EH611" s="14"/>
      <c r="EI611" s="14"/>
      <c r="EJ611" s="14"/>
      <c r="EK611" s="14"/>
      <c r="EL611" s="14"/>
      <c r="EM611" s="14"/>
      <c r="EN611" s="14"/>
      <c r="EO611" s="14"/>
      <c r="EP611" s="14"/>
      <c r="EQ611" s="14"/>
      <c r="ER611" s="14"/>
      <c r="ES611" s="14"/>
      <c r="ET611" s="14"/>
      <c r="EU611" s="14"/>
      <c r="EV611" s="14"/>
      <c r="EW611" s="14"/>
      <c r="EX611" s="14"/>
      <c r="EY611" s="14"/>
      <c r="EZ611" s="14"/>
      <c r="FA611" s="14"/>
      <c r="FB611" s="14"/>
      <c r="FC611" s="14"/>
      <c r="FD611" s="14"/>
      <c r="FE611" s="14"/>
      <c r="FF611" s="14"/>
      <c r="FG611" s="14"/>
      <c r="FH611" s="14"/>
      <c r="FI611" s="14"/>
      <c r="FJ611" s="14"/>
      <c r="FK611" s="14"/>
      <c r="FL611" s="14"/>
      <c r="FM611" s="14"/>
      <c r="FN611" s="14"/>
      <c r="FO611" s="14"/>
      <c r="FP611" s="14"/>
      <c r="FQ611" s="14"/>
      <c r="FR611" s="14"/>
      <c r="FS611" s="14"/>
      <c r="FT611" s="14"/>
      <c r="FU611" s="14"/>
      <c r="FV611" s="14"/>
      <c r="FW611" s="14"/>
      <c r="FX611" s="14"/>
      <c r="FY611" s="14"/>
      <c r="FZ611" s="14"/>
      <c r="GA611" s="14"/>
      <c r="GB611" s="14"/>
      <c r="GC611" s="14"/>
      <c r="GD611" s="14"/>
      <c r="GE611" s="14"/>
      <c r="GF611" s="14"/>
      <c r="GG611" s="14"/>
      <c r="GH611" s="14"/>
      <c r="GI611" s="14"/>
      <c r="GJ611" s="14"/>
      <c r="GK611" s="14"/>
      <c r="GL611" s="14"/>
      <c r="GM611" s="14"/>
      <c r="GN611" s="14"/>
      <c r="GO611" s="14"/>
      <c r="GP611" s="14"/>
      <c r="GQ611" s="14"/>
      <c r="GR611" s="14"/>
      <c r="GS611" s="14"/>
      <c r="GT611" s="14"/>
      <c r="GU611" s="14"/>
      <c r="GV611" s="14"/>
      <c r="GW611" s="14"/>
      <c r="GX611" s="14"/>
      <c r="GY611" s="14"/>
      <c r="GZ611" s="14"/>
    </row>
    <row r="612" spans="1:208">
      <c r="A612" s="14"/>
      <c r="B612" s="14"/>
      <c r="C612" s="43" t="s">
        <v>59</v>
      </c>
      <c r="D612" s="14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>
        <v>4.59</v>
      </c>
      <c r="Z612" s="39">
        <v>99000</v>
      </c>
      <c r="AA612" s="39"/>
      <c r="AB612" s="39"/>
      <c r="AC612" s="39"/>
      <c r="AD612" s="39"/>
      <c r="AE612" s="39"/>
      <c r="AF612" s="39"/>
      <c r="AG612" s="39"/>
      <c r="AH612" s="39"/>
      <c r="AI612" s="39"/>
      <c r="AJ612" s="39"/>
      <c r="AK612" s="39"/>
      <c r="AL612" s="39"/>
      <c r="AM612" s="39"/>
      <c r="AN612" s="39"/>
      <c r="AO612" s="39"/>
      <c r="AP612" s="39"/>
      <c r="AQ612" s="39"/>
      <c r="AR612" s="39"/>
      <c r="AS612" s="39"/>
      <c r="AT612" s="39"/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J612" s="39"/>
      <c r="BK612" s="39"/>
      <c r="BL612" s="39"/>
      <c r="BM612" s="17">
        <v>0</v>
      </c>
      <c r="BN612" s="17">
        <v>0</v>
      </c>
      <c r="BO612" s="39"/>
      <c r="BP612" s="39"/>
      <c r="BQ612" s="39"/>
      <c r="BR612" s="39"/>
      <c r="BS612" s="39"/>
      <c r="BT612" s="39"/>
      <c r="BU612" s="39"/>
      <c r="BV612" s="39"/>
      <c r="BW612" s="39"/>
      <c r="BX612" s="39"/>
      <c r="BY612" s="39"/>
      <c r="BZ612" s="39"/>
      <c r="CA612" s="39"/>
      <c r="CB612" s="39"/>
      <c r="CC612" s="39"/>
      <c r="CD612" s="39"/>
      <c r="CE612" s="39"/>
      <c r="CF612" s="39"/>
      <c r="CG612" s="39"/>
      <c r="CH612" s="39"/>
      <c r="CI612" s="39"/>
      <c r="CJ612" s="39"/>
      <c r="CK612" s="39"/>
      <c r="CL612" s="39"/>
      <c r="CM612" s="39"/>
      <c r="CN612" s="39"/>
      <c r="CO612" s="39"/>
      <c r="CP612" s="39"/>
      <c r="CQ612" s="39"/>
      <c r="CR612" s="39"/>
      <c r="CS612" s="39"/>
      <c r="CT612" s="39"/>
      <c r="CU612" s="39"/>
      <c r="CV612" s="39"/>
      <c r="CW612" s="39"/>
      <c r="CX612" s="39"/>
      <c r="CY612" s="39"/>
      <c r="CZ612" s="39"/>
      <c r="DA612" s="39"/>
      <c r="DB612" s="39"/>
      <c r="DC612" s="39"/>
      <c r="DD612" s="39"/>
      <c r="DE612" s="39"/>
      <c r="DF612" s="39"/>
      <c r="DG612" s="39"/>
      <c r="DH612" s="39"/>
      <c r="DI612" s="39"/>
      <c r="DJ612" s="39"/>
      <c r="DK612" s="39"/>
      <c r="DL612" s="39"/>
      <c r="DM612" s="39"/>
      <c r="DN612" s="39"/>
      <c r="DO612" s="39"/>
      <c r="DP612" s="39"/>
      <c r="DQ612" s="39"/>
      <c r="DR612" s="39"/>
      <c r="DS612" s="39"/>
      <c r="DT612" s="39"/>
      <c r="DU612" s="39"/>
      <c r="DV612" s="39"/>
      <c r="DW612" s="39"/>
      <c r="DX612" s="39"/>
      <c r="DY612" s="39"/>
      <c r="DZ612" s="14"/>
      <c r="EA612" s="14"/>
      <c r="EB612" s="14"/>
      <c r="EC612" s="14"/>
      <c r="ED612" s="14"/>
      <c r="EE612" s="14"/>
      <c r="EF612" s="14"/>
      <c r="EG612" s="14"/>
      <c r="EH612" s="14"/>
      <c r="EI612" s="14"/>
      <c r="EJ612" s="14"/>
      <c r="EK612" s="14"/>
      <c r="EL612" s="14"/>
      <c r="EM612" s="14"/>
      <c r="EN612" s="14"/>
      <c r="EO612" s="14"/>
      <c r="EP612" s="14"/>
      <c r="EQ612" s="14"/>
      <c r="ER612" s="14"/>
      <c r="ES612" s="14"/>
      <c r="ET612" s="14"/>
      <c r="EU612" s="14"/>
      <c r="EV612" s="14"/>
      <c r="EW612" s="14"/>
      <c r="EX612" s="14"/>
      <c r="EY612" s="14"/>
      <c r="EZ612" s="14"/>
      <c r="FA612" s="14"/>
      <c r="FB612" s="14"/>
      <c r="FC612" s="14"/>
      <c r="FD612" s="14"/>
      <c r="FE612" s="14"/>
      <c r="FF612" s="14"/>
      <c r="FG612" s="14"/>
      <c r="FH612" s="14"/>
      <c r="FI612" s="14"/>
      <c r="FJ612" s="14"/>
      <c r="FK612" s="14"/>
      <c r="FL612" s="14"/>
      <c r="FM612" s="14"/>
      <c r="FN612" s="14"/>
      <c r="FO612" s="14"/>
      <c r="FP612" s="14"/>
      <c r="FQ612" s="14"/>
      <c r="FR612" s="14"/>
      <c r="FS612" s="14"/>
      <c r="FT612" s="14"/>
      <c r="FU612" s="14"/>
      <c r="FV612" s="14"/>
      <c r="FW612" s="14"/>
      <c r="FX612" s="14"/>
      <c r="FY612" s="14"/>
      <c r="FZ612" s="14"/>
      <c r="GA612" s="14"/>
      <c r="GB612" s="14"/>
      <c r="GC612" s="14"/>
      <c r="GD612" s="14"/>
      <c r="GE612" s="14"/>
      <c r="GF612" s="14"/>
      <c r="GG612" s="14"/>
      <c r="GH612" s="14"/>
      <c r="GI612" s="14"/>
      <c r="GJ612" s="14"/>
      <c r="GK612" s="14"/>
      <c r="GL612" s="14"/>
      <c r="GM612" s="14"/>
      <c r="GN612" s="14"/>
      <c r="GO612" s="14"/>
      <c r="GP612" s="14"/>
      <c r="GQ612" s="14"/>
      <c r="GR612" s="14"/>
      <c r="GS612" s="14"/>
      <c r="GT612" s="14"/>
      <c r="GU612" s="14"/>
      <c r="GV612" s="14"/>
      <c r="GW612" s="14"/>
      <c r="GX612" s="14"/>
      <c r="GY612" s="14"/>
      <c r="GZ612" s="14"/>
    </row>
    <row r="613" spans="1:208">
      <c r="A613" s="14"/>
      <c r="B613" s="14"/>
      <c r="C613" s="43" t="s">
        <v>59</v>
      </c>
      <c r="D613" s="14"/>
      <c r="E613" s="39"/>
      <c r="F613" s="39"/>
      <c r="G613" s="39"/>
      <c r="H613" s="39"/>
      <c r="I613" s="39"/>
      <c r="J613" s="39"/>
      <c r="K613" s="39">
        <v>21</v>
      </c>
      <c r="L613" s="120">
        <v>6300</v>
      </c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  <c r="AA613" s="39"/>
      <c r="AB613" s="39"/>
      <c r="AC613" s="39"/>
      <c r="AD613" s="39"/>
      <c r="AE613" s="39"/>
      <c r="AF613" s="39"/>
      <c r="AG613" s="39"/>
      <c r="AH613" s="39"/>
      <c r="AI613" s="39"/>
      <c r="AJ613" s="39"/>
      <c r="AK613" s="39"/>
      <c r="AL613" s="39"/>
      <c r="AM613" s="39"/>
      <c r="AN613" s="39"/>
      <c r="AO613" s="39"/>
      <c r="AP613" s="39"/>
      <c r="AQ613" s="39"/>
      <c r="AR613" s="39"/>
      <c r="AS613" s="39"/>
      <c r="AT613" s="39"/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J613" s="39"/>
      <c r="BK613" s="39"/>
      <c r="BL613" s="39"/>
      <c r="BM613" s="17">
        <v>0</v>
      </c>
      <c r="BN613" s="17">
        <v>0</v>
      </c>
      <c r="BO613" s="39"/>
      <c r="BP613" s="39"/>
      <c r="BQ613" s="39"/>
      <c r="BR613" s="39"/>
      <c r="BS613" s="39"/>
      <c r="BT613" s="39"/>
      <c r="BU613" s="39"/>
      <c r="BV613" s="39"/>
      <c r="BW613" s="39"/>
      <c r="BX613" s="39"/>
      <c r="BY613" s="39"/>
      <c r="BZ613" s="39"/>
      <c r="CA613" s="39"/>
      <c r="CB613" s="39"/>
      <c r="CC613" s="39"/>
      <c r="CD613" s="39"/>
      <c r="CE613" s="39"/>
      <c r="CF613" s="39"/>
      <c r="CG613" s="39"/>
      <c r="CH613" s="39"/>
      <c r="CI613" s="39"/>
      <c r="CJ613" s="39"/>
      <c r="CK613" s="39"/>
      <c r="CL613" s="39"/>
      <c r="CM613" s="39"/>
      <c r="CN613" s="39"/>
      <c r="CO613" s="39"/>
      <c r="CP613" s="39"/>
      <c r="CQ613" s="39"/>
      <c r="CR613" s="39"/>
      <c r="CS613" s="39"/>
      <c r="CT613" s="39"/>
      <c r="CU613" s="39"/>
      <c r="CV613" s="39"/>
      <c r="CW613" s="39"/>
      <c r="CX613" s="39"/>
      <c r="CY613" s="39"/>
      <c r="CZ613" s="39"/>
      <c r="DA613" s="39"/>
      <c r="DB613" s="39"/>
      <c r="DC613" s="39"/>
      <c r="DD613" s="39"/>
      <c r="DE613" s="39"/>
      <c r="DF613" s="39"/>
      <c r="DG613" s="39"/>
      <c r="DH613" s="39"/>
      <c r="DI613" s="39"/>
      <c r="DJ613" s="39"/>
      <c r="DK613" s="39"/>
      <c r="DL613" s="39"/>
      <c r="DM613" s="39"/>
      <c r="DN613" s="39"/>
      <c r="DO613" s="39"/>
      <c r="DP613" s="39"/>
      <c r="DQ613" s="39"/>
      <c r="DR613" s="39"/>
      <c r="DS613" s="39"/>
      <c r="DT613" s="39"/>
      <c r="DU613" s="39"/>
      <c r="DV613" s="39"/>
      <c r="DW613" s="39"/>
      <c r="DX613" s="39"/>
      <c r="DY613" s="39"/>
      <c r="DZ613" s="14"/>
      <c r="EA613" s="14"/>
      <c r="EB613" s="14"/>
      <c r="EC613" s="14"/>
      <c r="ED613" s="14"/>
      <c r="EE613" s="14"/>
      <c r="EF613" s="14"/>
      <c r="EG613" s="14"/>
      <c r="EH613" s="14"/>
      <c r="EI613" s="14"/>
      <c r="EJ613" s="14"/>
      <c r="EK613" s="14"/>
      <c r="EL613" s="14"/>
      <c r="EM613" s="14"/>
      <c r="EN613" s="14"/>
      <c r="EO613" s="14"/>
      <c r="EP613" s="14"/>
      <c r="EQ613" s="14"/>
      <c r="ER613" s="14"/>
      <c r="ES613" s="14"/>
      <c r="ET613" s="14"/>
      <c r="EU613" s="14"/>
      <c r="EV613" s="14"/>
      <c r="EW613" s="14"/>
      <c r="EX613" s="14"/>
      <c r="EY613" s="14"/>
      <c r="EZ613" s="14"/>
      <c r="FA613" s="14"/>
      <c r="FB613" s="14"/>
      <c r="FC613" s="14"/>
      <c r="FD613" s="14"/>
      <c r="FE613" s="14"/>
      <c r="FF613" s="14"/>
      <c r="FG613" s="14"/>
      <c r="FH613" s="14"/>
      <c r="FI613" s="14"/>
      <c r="FJ613" s="14"/>
      <c r="FK613" s="14"/>
      <c r="FL613" s="14"/>
      <c r="FM613" s="14"/>
      <c r="FN613" s="14"/>
      <c r="FO613" s="14"/>
      <c r="FP613" s="14"/>
      <c r="FQ613" s="14"/>
      <c r="FR613" s="14"/>
      <c r="FS613" s="14"/>
      <c r="FT613" s="14"/>
      <c r="FU613" s="14"/>
      <c r="FV613" s="14"/>
      <c r="FW613" s="14"/>
      <c r="FX613" s="14"/>
      <c r="FY613" s="14"/>
      <c r="FZ613" s="14"/>
      <c r="GA613" s="14"/>
      <c r="GB613" s="14"/>
      <c r="GC613" s="14"/>
      <c r="GD613" s="14"/>
      <c r="GE613" s="14"/>
      <c r="GF613" s="14"/>
      <c r="GG613" s="14"/>
      <c r="GH613" s="14"/>
      <c r="GI613" s="14"/>
      <c r="GJ613" s="14"/>
      <c r="GK613" s="14"/>
      <c r="GL613" s="14"/>
      <c r="GM613" s="14"/>
      <c r="GN613" s="14"/>
      <c r="GO613" s="14"/>
      <c r="GP613" s="14"/>
      <c r="GQ613" s="14"/>
      <c r="GR613" s="14"/>
      <c r="GS613" s="14"/>
      <c r="GT613" s="14"/>
      <c r="GU613" s="14"/>
      <c r="GV613" s="14"/>
      <c r="GW613" s="14"/>
      <c r="GX613" s="14"/>
      <c r="GY613" s="14"/>
      <c r="GZ613" s="14"/>
    </row>
    <row r="614" spans="1:208">
      <c r="A614" s="14"/>
      <c r="B614" s="14"/>
      <c r="C614" s="43" t="s">
        <v>59</v>
      </c>
      <c r="D614" s="14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  <c r="AA614" s="39"/>
      <c r="AB614" s="39"/>
      <c r="AC614" s="39"/>
      <c r="AD614" s="39"/>
      <c r="AE614" s="39"/>
      <c r="AF614" s="39"/>
      <c r="AG614" s="39"/>
      <c r="AH614" s="39"/>
      <c r="AI614" s="39"/>
      <c r="AJ614" s="39"/>
      <c r="AK614" s="39"/>
      <c r="AL614" s="39"/>
      <c r="AM614" s="39"/>
      <c r="AN614" s="39"/>
      <c r="AO614" s="39">
        <v>2</v>
      </c>
      <c r="AP614" s="39">
        <v>2550</v>
      </c>
      <c r="AQ614" s="39"/>
      <c r="AR614" s="39"/>
      <c r="AS614" s="39"/>
      <c r="AT614" s="39"/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J614" s="39"/>
      <c r="BK614" s="39"/>
      <c r="BL614" s="39"/>
      <c r="BM614" s="17">
        <v>0</v>
      </c>
      <c r="BN614" s="17">
        <v>0</v>
      </c>
      <c r="BO614" s="39"/>
      <c r="BP614" s="39"/>
      <c r="BQ614" s="39"/>
      <c r="BR614" s="39"/>
      <c r="BS614" s="39"/>
      <c r="BT614" s="39"/>
      <c r="BU614" s="39"/>
      <c r="BV614" s="39"/>
      <c r="BW614" s="39"/>
      <c r="BX614" s="39"/>
      <c r="BY614" s="39"/>
      <c r="BZ614" s="39"/>
      <c r="CA614" s="39"/>
      <c r="CB614" s="39"/>
      <c r="CC614" s="39"/>
      <c r="CD614" s="39"/>
      <c r="CE614" s="39"/>
      <c r="CF614" s="39"/>
      <c r="CG614" s="39"/>
      <c r="CH614" s="39"/>
      <c r="CI614" s="39"/>
      <c r="CJ614" s="39"/>
      <c r="CK614" s="39"/>
      <c r="CL614" s="39"/>
      <c r="CM614" s="39"/>
      <c r="CN614" s="39"/>
      <c r="CO614" s="39"/>
      <c r="CP614" s="39"/>
      <c r="CQ614" s="39"/>
      <c r="CR614" s="39"/>
      <c r="CS614" s="39"/>
      <c r="CT614" s="39"/>
      <c r="CU614" s="39"/>
      <c r="CV614" s="39"/>
      <c r="CW614" s="39"/>
      <c r="CX614" s="39"/>
      <c r="CY614" s="39"/>
      <c r="CZ614" s="39"/>
      <c r="DA614" s="39"/>
      <c r="DB614" s="39"/>
      <c r="DC614" s="39"/>
      <c r="DD614" s="39"/>
      <c r="DE614" s="39"/>
      <c r="DF614" s="39"/>
      <c r="DG614" s="39"/>
      <c r="DH614" s="39"/>
      <c r="DI614" s="39"/>
      <c r="DJ614" s="39"/>
      <c r="DK614" s="39"/>
      <c r="DL614" s="39"/>
      <c r="DM614" s="39"/>
      <c r="DN614" s="39"/>
      <c r="DO614" s="39"/>
      <c r="DP614" s="39"/>
      <c r="DQ614" s="39"/>
      <c r="DR614" s="39"/>
      <c r="DS614" s="39"/>
      <c r="DT614" s="39"/>
      <c r="DU614" s="39"/>
      <c r="DV614" s="39"/>
      <c r="DW614" s="39"/>
      <c r="DX614" s="39"/>
      <c r="DY614" s="39"/>
      <c r="DZ614" s="14"/>
      <c r="EA614" s="14"/>
      <c r="EB614" s="14"/>
      <c r="EC614" s="14"/>
      <c r="ED614" s="14"/>
      <c r="EE614" s="14"/>
      <c r="EF614" s="14"/>
      <c r="EG614" s="14"/>
      <c r="EH614" s="14"/>
      <c r="EI614" s="14"/>
      <c r="EJ614" s="14"/>
      <c r="EK614" s="14"/>
      <c r="EL614" s="14"/>
      <c r="EM614" s="14"/>
      <c r="EN614" s="14"/>
      <c r="EO614" s="14"/>
      <c r="EP614" s="14"/>
      <c r="EQ614" s="14"/>
      <c r="ER614" s="14"/>
      <c r="ES614" s="14"/>
      <c r="ET614" s="14"/>
      <c r="EU614" s="14"/>
      <c r="EV614" s="14"/>
      <c r="EW614" s="14"/>
      <c r="EX614" s="14"/>
      <c r="EY614" s="14"/>
      <c r="EZ614" s="14"/>
      <c r="FA614" s="14"/>
      <c r="FB614" s="14"/>
      <c r="FC614" s="14"/>
      <c r="FD614" s="14"/>
      <c r="FE614" s="14"/>
      <c r="FF614" s="14"/>
      <c r="FG614" s="14"/>
      <c r="FH614" s="14"/>
      <c r="FI614" s="14"/>
      <c r="FJ614" s="14"/>
      <c r="FK614" s="14"/>
      <c r="FL614" s="14"/>
      <c r="FM614" s="14"/>
      <c r="FN614" s="14"/>
      <c r="FO614" s="14"/>
      <c r="FP614" s="14"/>
      <c r="FQ614" s="14"/>
      <c r="FR614" s="14"/>
      <c r="FS614" s="14"/>
      <c r="FT614" s="14"/>
      <c r="FU614" s="14"/>
      <c r="FV614" s="14"/>
      <c r="FW614" s="14"/>
      <c r="FX614" s="14"/>
      <c r="FY614" s="14"/>
      <c r="FZ614" s="14"/>
      <c r="GA614" s="14"/>
      <c r="GB614" s="14"/>
      <c r="GC614" s="14"/>
      <c r="GD614" s="14"/>
      <c r="GE614" s="14"/>
      <c r="GF614" s="14"/>
      <c r="GG614" s="14"/>
      <c r="GH614" s="14"/>
      <c r="GI614" s="14"/>
      <c r="GJ614" s="14"/>
      <c r="GK614" s="14"/>
      <c r="GL614" s="14"/>
      <c r="GM614" s="14"/>
      <c r="GN614" s="14"/>
      <c r="GO614" s="14"/>
      <c r="GP614" s="14"/>
      <c r="GQ614" s="14"/>
      <c r="GR614" s="14"/>
      <c r="GS614" s="14"/>
      <c r="GT614" s="14"/>
      <c r="GU614" s="14"/>
      <c r="GV614" s="14"/>
      <c r="GW614" s="14"/>
      <c r="GX614" s="14"/>
      <c r="GY614" s="14"/>
      <c r="GZ614" s="14"/>
    </row>
    <row r="615" spans="1:208">
      <c r="A615" s="14"/>
      <c r="B615" s="14"/>
      <c r="C615" s="43" t="s">
        <v>59</v>
      </c>
      <c r="D615" s="14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  <c r="AA615" s="39"/>
      <c r="AB615" s="39"/>
      <c r="AC615" s="39"/>
      <c r="AD615" s="39"/>
      <c r="AE615" s="39"/>
      <c r="AF615" s="39"/>
      <c r="AG615" s="39"/>
      <c r="AH615" s="39"/>
      <c r="AI615" s="39"/>
      <c r="AJ615" s="39"/>
      <c r="AK615" s="39"/>
      <c r="AL615" s="39"/>
      <c r="AM615" s="39"/>
      <c r="AN615" s="39"/>
      <c r="AO615" s="39"/>
      <c r="AP615" s="39"/>
      <c r="AQ615" s="39"/>
      <c r="AR615" s="39"/>
      <c r="AS615" s="39"/>
      <c r="AT615" s="39"/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J615" s="39"/>
      <c r="BK615" s="39"/>
      <c r="BL615" s="39"/>
      <c r="BM615" s="17">
        <v>0.4</v>
      </c>
      <c r="BN615" s="17">
        <v>2000</v>
      </c>
      <c r="BO615" s="39"/>
      <c r="BP615" s="39"/>
      <c r="BQ615" s="39"/>
      <c r="BR615" s="39"/>
      <c r="BS615" s="39"/>
      <c r="BT615" s="39"/>
      <c r="BU615" s="39"/>
      <c r="BV615" s="39"/>
      <c r="BW615" s="39"/>
      <c r="BX615" s="39"/>
      <c r="BY615" s="39"/>
      <c r="BZ615" s="39"/>
      <c r="CA615" s="39"/>
      <c r="CB615" s="39"/>
      <c r="CC615" s="39"/>
      <c r="CD615" s="39"/>
      <c r="CE615" s="39"/>
      <c r="CF615" s="39"/>
      <c r="CG615" s="39"/>
      <c r="CH615" s="39"/>
      <c r="CI615" s="39"/>
      <c r="CJ615" s="39"/>
      <c r="CK615" s="39"/>
      <c r="CL615" s="39"/>
      <c r="CM615" s="39"/>
      <c r="CN615" s="39"/>
      <c r="CO615" s="39"/>
      <c r="CP615" s="39"/>
      <c r="CQ615" s="39"/>
      <c r="CR615" s="39"/>
      <c r="CS615" s="39"/>
      <c r="CT615" s="39"/>
      <c r="CU615" s="39"/>
      <c r="CV615" s="39"/>
      <c r="CW615" s="39"/>
      <c r="CX615" s="39"/>
      <c r="CY615" s="39"/>
      <c r="CZ615" s="39"/>
      <c r="DA615" s="39"/>
      <c r="DB615" s="39"/>
      <c r="DC615" s="39"/>
      <c r="DD615" s="39"/>
      <c r="DE615" s="39"/>
      <c r="DF615" s="39"/>
      <c r="DG615" s="39"/>
      <c r="DH615" s="39"/>
      <c r="DI615" s="39"/>
      <c r="DJ615" s="39"/>
      <c r="DK615" s="39"/>
      <c r="DL615" s="39"/>
      <c r="DM615" s="39"/>
      <c r="DN615" s="39"/>
      <c r="DO615" s="39"/>
      <c r="DP615" s="39"/>
      <c r="DQ615" s="39"/>
      <c r="DR615" s="39"/>
      <c r="DS615" s="39"/>
      <c r="DT615" s="39"/>
      <c r="DU615" s="39"/>
      <c r="DV615" s="39"/>
      <c r="DW615" s="39"/>
      <c r="DX615" s="39"/>
      <c r="DY615" s="39"/>
      <c r="DZ615" s="14"/>
      <c r="EA615" s="14"/>
      <c r="EB615" s="14"/>
      <c r="EC615" s="14"/>
      <c r="ED615" s="14"/>
      <c r="EE615" s="14"/>
      <c r="EF615" s="14"/>
      <c r="EG615" s="14"/>
      <c r="EH615" s="14"/>
      <c r="EI615" s="14"/>
      <c r="EJ615" s="14"/>
      <c r="EK615" s="14"/>
      <c r="EL615" s="14"/>
      <c r="EM615" s="14"/>
      <c r="EN615" s="14"/>
      <c r="EO615" s="14"/>
      <c r="EP615" s="14"/>
      <c r="EQ615" s="14"/>
      <c r="ER615" s="14"/>
      <c r="ES615" s="14"/>
      <c r="ET615" s="14"/>
      <c r="EU615" s="14"/>
      <c r="EV615" s="14"/>
      <c r="EW615" s="14"/>
      <c r="EX615" s="14"/>
      <c r="EY615" s="14"/>
      <c r="EZ615" s="14"/>
      <c r="FA615" s="14"/>
      <c r="FB615" s="14"/>
      <c r="FC615" s="14"/>
      <c r="FD615" s="14"/>
      <c r="FE615" s="14"/>
      <c r="FF615" s="14"/>
      <c r="FG615" s="14"/>
      <c r="FH615" s="14"/>
      <c r="FI615" s="14"/>
      <c r="FJ615" s="14"/>
      <c r="FK615" s="14"/>
      <c r="FL615" s="14"/>
      <c r="FM615" s="14"/>
      <c r="FN615" s="14"/>
      <c r="FO615" s="14"/>
      <c r="FP615" s="14"/>
      <c r="FQ615" s="14"/>
      <c r="FR615" s="14"/>
      <c r="FS615" s="14"/>
      <c r="FT615" s="14"/>
      <c r="FU615" s="14"/>
      <c r="FV615" s="14"/>
      <c r="FW615" s="14"/>
      <c r="FX615" s="14"/>
      <c r="FY615" s="14"/>
      <c r="FZ615" s="14"/>
      <c r="GA615" s="14"/>
      <c r="GB615" s="14"/>
      <c r="GC615" s="14"/>
      <c r="GD615" s="14"/>
      <c r="GE615" s="14"/>
      <c r="GF615" s="14"/>
      <c r="GG615" s="14"/>
      <c r="GH615" s="14"/>
      <c r="GI615" s="14"/>
      <c r="GJ615" s="14"/>
      <c r="GK615" s="14"/>
      <c r="GL615" s="14"/>
      <c r="GM615" s="14"/>
      <c r="GN615" s="14"/>
      <c r="GO615" s="14"/>
      <c r="GP615" s="14"/>
      <c r="GQ615" s="14"/>
      <c r="GR615" s="14"/>
      <c r="GS615" s="14"/>
      <c r="GT615" s="14"/>
      <c r="GU615" s="14"/>
      <c r="GV615" s="14"/>
      <c r="GW615" s="14"/>
      <c r="GX615" s="14"/>
      <c r="GY615" s="14"/>
      <c r="GZ615" s="14"/>
    </row>
    <row r="616" spans="1:208">
      <c r="A616" s="14"/>
      <c r="B616" s="14"/>
      <c r="C616" s="43" t="s">
        <v>59</v>
      </c>
      <c r="D616" s="14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F616" s="39"/>
      <c r="AG616" s="39"/>
      <c r="AH616" s="39"/>
      <c r="AI616" s="39"/>
      <c r="AJ616" s="39"/>
      <c r="AK616" s="39"/>
      <c r="AL616" s="39"/>
      <c r="AM616" s="39"/>
      <c r="AN616" s="39"/>
      <c r="AO616" s="39"/>
      <c r="AP616" s="39"/>
      <c r="AQ616" s="39"/>
      <c r="AR616" s="39"/>
      <c r="AS616" s="39"/>
      <c r="AT616" s="39"/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J616" s="39"/>
      <c r="BK616" s="39"/>
      <c r="BL616" s="39"/>
      <c r="BM616" s="17">
        <v>0</v>
      </c>
      <c r="BN616" s="17">
        <v>0</v>
      </c>
      <c r="BO616" s="39"/>
      <c r="BP616" s="39"/>
      <c r="BQ616" s="39"/>
      <c r="BR616" s="39"/>
      <c r="BS616" s="39"/>
      <c r="BT616" s="39"/>
      <c r="BU616" s="39">
        <v>10</v>
      </c>
      <c r="BV616" s="39">
        <v>2000</v>
      </c>
      <c r="BW616" s="39"/>
      <c r="BX616" s="39"/>
      <c r="BY616" s="39"/>
      <c r="BZ616" s="39"/>
      <c r="CA616" s="39"/>
      <c r="CB616" s="39"/>
      <c r="CC616" s="39"/>
      <c r="CD616" s="39"/>
      <c r="CE616" s="39"/>
      <c r="CF616" s="39"/>
      <c r="CG616" s="39"/>
      <c r="CH616" s="39"/>
      <c r="CI616" s="39"/>
      <c r="CJ616" s="39"/>
      <c r="CK616" s="39"/>
      <c r="CL616" s="39"/>
      <c r="CM616" s="39"/>
      <c r="CN616" s="39"/>
      <c r="CO616" s="39"/>
      <c r="CP616" s="39"/>
      <c r="CQ616" s="39"/>
      <c r="CR616" s="39"/>
      <c r="CS616" s="39"/>
      <c r="CT616" s="39"/>
      <c r="CU616" s="39"/>
      <c r="CV616" s="39"/>
      <c r="CW616" s="39"/>
      <c r="CX616" s="39"/>
      <c r="CY616" s="39"/>
      <c r="CZ616" s="39"/>
      <c r="DA616" s="39"/>
      <c r="DB616" s="39"/>
      <c r="DC616" s="39"/>
      <c r="DD616" s="39"/>
      <c r="DE616" s="39"/>
      <c r="DF616" s="39"/>
      <c r="DG616" s="39"/>
      <c r="DH616" s="39"/>
      <c r="DI616" s="39"/>
      <c r="DJ616" s="39"/>
      <c r="DK616" s="39"/>
      <c r="DL616" s="39"/>
      <c r="DM616" s="39"/>
      <c r="DN616" s="39"/>
      <c r="DO616" s="39"/>
      <c r="DP616" s="39"/>
      <c r="DQ616" s="39"/>
      <c r="DR616" s="39"/>
      <c r="DS616" s="39"/>
      <c r="DT616" s="39"/>
      <c r="DU616" s="39"/>
      <c r="DV616" s="39"/>
      <c r="DW616" s="39"/>
      <c r="DX616" s="39"/>
      <c r="DY616" s="39"/>
      <c r="DZ616" s="14"/>
      <c r="EA616" s="14"/>
      <c r="EB616" s="14"/>
      <c r="EC616" s="14"/>
      <c r="ED616" s="14"/>
      <c r="EE616" s="14"/>
      <c r="EF616" s="14"/>
      <c r="EG616" s="14"/>
      <c r="EH616" s="14"/>
      <c r="EI616" s="14"/>
      <c r="EJ616" s="14"/>
      <c r="EK616" s="14"/>
      <c r="EL616" s="14"/>
      <c r="EM616" s="14"/>
      <c r="EN616" s="14"/>
      <c r="EO616" s="14"/>
      <c r="EP616" s="14"/>
      <c r="EQ616" s="14"/>
      <c r="ER616" s="14"/>
      <c r="ES616" s="14"/>
      <c r="ET616" s="14"/>
      <c r="EU616" s="14"/>
      <c r="EV616" s="14"/>
      <c r="EW616" s="14"/>
      <c r="EX616" s="14"/>
      <c r="EY616" s="14"/>
      <c r="EZ616" s="14"/>
      <c r="FA616" s="14"/>
      <c r="FB616" s="14"/>
      <c r="FC616" s="14"/>
      <c r="FD616" s="14"/>
      <c r="FE616" s="14"/>
      <c r="FF616" s="14"/>
      <c r="FG616" s="14"/>
      <c r="FH616" s="14"/>
      <c r="FI616" s="14"/>
      <c r="FJ616" s="14"/>
      <c r="FK616" s="14"/>
      <c r="FL616" s="14"/>
      <c r="FM616" s="14"/>
      <c r="FN616" s="14"/>
      <c r="FO616" s="14"/>
      <c r="FP616" s="14"/>
      <c r="FQ616" s="14"/>
      <c r="FR616" s="14"/>
      <c r="FS616" s="14"/>
      <c r="FT616" s="14"/>
      <c r="FU616" s="14"/>
      <c r="FV616" s="14"/>
      <c r="FW616" s="14"/>
      <c r="FX616" s="14"/>
      <c r="FY616" s="14"/>
      <c r="FZ616" s="14"/>
      <c r="GA616" s="14"/>
      <c r="GB616" s="14"/>
      <c r="GC616" s="14"/>
      <c r="GD616" s="14"/>
      <c r="GE616" s="14"/>
      <c r="GF616" s="14"/>
      <c r="GG616" s="14"/>
      <c r="GH616" s="14"/>
      <c r="GI616" s="14"/>
      <c r="GJ616" s="14"/>
      <c r="GK616" s="14"/>
      <c r="GL616" s="14"/>
      <c r="GM616" s="14"/>
      <c r="GN616" s="14"/>
      <c r="GO616" s="14"/>
      <c r="GP616" s="14"/>
      <c r="GQ616" s="14"/>
      <c r="GR616" s="14"/>
      <c r="GS616" s="14"/>
      <c r="GT616" s="14"/>
      <c r="GU616" s="14"/>
      <c r="GV616" s="14"/>
      <c r="GW616" s="14"/>
      <c r="GX616" s="14"/>
      <c r="GY616" s="14"/>
      <c r="GZ616" s="14"/>
    </row>
    <row r="617" spans="1:208">
      <c r="A617" s="14"/>
      <c r="B617" s="14"/>
      <c r="C617" s="43" t="s">
        <v>59</v>
      </c>
      <c r="D617" s="14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  <c r="AA617" s="39"/>
      <c r="AB617" s="39"/>
      <c r="AC617" s="39"/>
      <c r="AD617" s="39"/>
      <c r="AE617" s="39">
        <v>752</v>
      </c>
      <c r="AF617" s="39">
        <v>10875</v>
      </c>
      <c r="AG617" s="39"/>
      <c r="AH617" s="39"/>
      <c r="AI617" s="39"/>
      <c r="AJ617" s="39"/>
      <c r="AK617" s="39"/>
      <c r="AL617" s="39"/>
      <c r="AM617" s="39"/>
      <c r="AN617" s="39"/>
      <c r="AO617" s="39"/>
      <c r="AP617" s="39"/>
      <c r="AQ617" s="39"/>
      <c r="AR617" s="39"/>
      <c r="AS617" s="39"/>
      <c r="AT617" s="39"/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J617" s="39"/>
      <c r="BK617" s="39"/>
      <c r="BL617" s="39"/>
      <c r="BM617" s="17">
        <v>0</v>
      </c>
      <c r="BN617" s="17">
        <v>0</v>
      </c>
      <c r="BO617" s="39"/>
      <c r="BP617" s="39"/>
      <c r="BQ617" s="39"/>
      <c r="BR617" s="39"/>
      <c r="BS617" s="39"/>
      <c r="BT617" s="39"/>
      <c r="BU617" s="39"/>
      <c r="BV617" s="39"/>
      <c r="BW617" s="39"/>
      <c r="BX617" s="39"/>
      <c r="BY617" s="39"/>
      <c r="BZ617" s="39"/>
      <c r="CA617" s="39"/>
      <c r="CB617" s="39"/>
      <c r="CC617" s="39"/>
      <c r="CD617" s="39"/>
      <c r="CE617" s="39"/>
      <c r="CF617" s="39"/>
      <c r="CG617" s="39"/>
      <c r="CH617" s="39"/>
      <c r="CI617" s="39"/>
      <c r="CJ617" s="39"/>
      <c r="CK617" s="39"/>
      <c r="CL617" s="39"/>
      <c r="CM617" s="39"/>
      <c r="CN617" s="39"/>
      <c r="CO617" s="39"/>
      <c r="CP617" s="39"/>
      <c r="CQ617" s="39"/>
      <c r="CR617" s="39"/>
      <c r="CS617" s="39"/>
      <c r="CT617" s="39"/>
      <c r="CU617" s="39"/>
      <c r="CV617" s="39"/>
      <c r="CW617" s="39"/>
      <c r="CX617" s="39"/>
      <c r="CY617" s="39"/>
      <c r="CZ617" s="39"/>
      <c r="DA617" s="39"/>
      <c r="DB617" s="39"/>
      <c r="DC617" s="39"/>
      <c r="DD617" s="39"/>
      <c r="DE617" s="39"/>
      <c r="DF617" s="39"/>
      <c r="DG617" s="39"/>
      <c r="DH617" s="39"/>
      <c r="DI617" s="39"/>
      <c r="DJ617" s="39"/>
      <c r="DK617" s="39"/>
      <c r="DL617" s="39"/>
      <c r="DM617" s="39"/>
      <c r="DN617" s="39"/>
      <c r="DO617" s="39"/>
      <c r="DP617" s="39"/>
      <c r="DQ617" s="39"/>
      <c r="DR617" s="39"/>
      <c r="DS617" s="39"/>
      <c r="DT617" s="39"/>
      <c r="DU617" s="39"/>
      <c r="DV617" s="39"/>
      <c r="DW617" s="39"/>
      <c r="DX617" s="39"/>
      <c r="DY617" s="39"/>
      <c r="DZ617" s="14"/>
      <c r="EA617" s="14"/>
      <c r="EB617" s="14"/>
      <c r="EC617" s="14"/>
      <c r="ED617" s="14"/>
      <c r="EE617" s="14"/>
      <c r="EF617" s="14"/>
      <c r="EG617" s="14"/>
      <c r="EH617" s="14"/>
      <c r="EI617" s="14"/>
      <c r="EJ617" s="14"/>
      <c r="EK617" s="14"/>
      <c r="EL617" s="14"/>
      <c r="EM617" s="14"/>
      <c r="EN617" s="14"/>
      <c r="EO617" s="14"/>
      <c r="EP617" s="14"/>
      <c r="EQ617" s="14"/>
      <c r="ER617" s="14"/>
      <c r="ES617" s="14"/>
      <c r="ET617" s="14"/>
      <c r="EU617" s="14"/>
      <c r="EV617" s="14"/>
      <c r="EW617" s="14"/>
      <c r="EX617" s="14"/>
      <c r="EY617" s="14"/>
      <c r="EZ617" s="14"/>
      <c r="FA617" s="14"/>
      <c r="FB617" s="14"/>
      <c r="FC617" s="14"/>
      <c r="FD617" s="14"/>
      <c r="FE617" s="14"/>
      <c r="FF617" s="14"/>
      <c r="FG617" s="14"/>
      <c r="FH617" s="14"/>
      <c r="FI617" s="14"/>
      <c r="FJ617" s="14"/>
      <c r="FK617" s="14"/>
      <c r="FL617" s="14"/>
      <c r="FM617" s="14"/>
      <c r="FN617" s="14"/>
      <c r="FO617" s="14"/>
      <c r="FP617" s="14"/>
      <c r="FQ617" s="14"/>
      <c r="FR617" s="14"/>
      <c r="FS617" s="14"/>
      <c r="FT617" s="14"/>
      <c r="FU617" s="14"/>
      <c r="FV617" s="14"/>
      <c r="FW617" s="14"/>
      <c r="FX617" s="14"/>
      <c r="FY617" s="14"/>
      <c r="FZ617" s="14"/>
      <c r="GA617" s="14"/>
      <c r="GB617" s="14"/>
      <c r="GC617" s="14"/>
      <c r="GD617" s="14"/>
      <c r="GE617" s="14"/>
      <c r="GF617" s="14"/>
      <c r="GG617" s="14"/>
      <c r="GH617" s="14"/>
      <c r="GI617" s="14"/>
      <c r="GJ617" s="14"/>
      <c r="GK617" s="14"/>
      <c r="GL617" s="14"/>
      <c r="GM617" s="14"/>
      <c r="GN617" s="14"/>
      <c r="GO617" s="14"/>
      <c r="GP617" s="14"/>
      <c r="GQ617" s="14"/>
      <c r="GR617" s="14"/>
      <c r="GS617" s="14"/>
      <c r="GT617" s="14"/>
      <c r="GU617" s="14"/>
      <c r="GV617" s="14"/>
      <c r="GW617" s="14"/>
      <c r="GX617" s="14"/>
      <c r="GY617" s="14"/>
      <c r="GZ617" s="14"/>
    </row>
    <row r="618" spans="1:208">
      <c r="A618" s="14"/>
      <c r="B618" s="14"/>
      <c r="C618" s="43" t="s">
        <v>59</v>
      </c>
      <c r="D618" s="14"/>
      <c r="E618" s="39"/>
      <c r="F618" s="39"/>
      <c r="G618" s="39"/>
      <c r="H618" s="39"/>
      <c r="I618" s="39"/>
      <c r="J618" s="39"/>
      <c r="K618" s="39">
        <v>170</v>
      </c>
      <c r="L618" s="39">
        <v>85000</v>
      </c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  <c r="AA618" s="39"/>
      <c r="AB618" s="39"/>
      <c r="AC618" s="39"/>
      <c r="AD618" s="39"/>
      <c r="AE618" s="39"/>
      <c r="AF618" s="39"/>
      <c r="AG618" s="39"/>
      <c r="AH618" s="39"/>
      <c r="AI618" s="39"/>
      <c r="AJ618" s="39"/>
      <c r="AK618" s="39"/>
      <c r="AL618" s="39"/>
      <c r="AM618" s="39"/>
      <c r="AN618" s="39"/>
      <c r="AO618" s="39"/>
      <c r="AP618" s="39"/>
      <c r="AQ618" s="39"/>
      <c r="AR618" s="39"/>
      <c r="AS618" s="39"/>
      <c r="AT618" s="39"/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J618" s="39"/>
      <c r="BK618" s="39"/>
      <c r="BL618" s="39"/>
      <c r="BM618" s="17">
        <v>0</v>
      </c>
      <c r="BN618" s="17">
        <v>0</v>
      </c>
      <c r="BO618" s="39"/>
      <c r="BP618" s="39"/>
      <c r="BQ618" s="39"/>
      <c r="BR618" s="39"/>
      <c r="BS618" s="39"/>
      <c r="BT618" s="39"/>
      <c r="BU618" s="39"/>
      <c r="BV618" s="39"/>
      <c r="BW618" s="39"/>
      <c r="BX618" s="39"/>
      <c r="BY618" s="39"/>
      <c r="BZ618" s="39"/>
      <c r="CA618" s="39"/>
      <c r="CB618" s="39"/>
      <c r="CC618" s="39"/>
      <c r="CD618" s="39"/>
      <c r="CE618" s="39"/>
      <c r="CF618" s="39"/>
      <c r="CG618" s="39"/>
      <c r="CH618" s="39"/>
      <c r="CI618" s="39"/>
      <c r="CJ618" s="39"/>
      <c r="CK618" s="39"/>
      <c r="CL618" s="39"/>
      <c r="CM618" s="39"/>
      <c r="CN618" s="39"/>
      <c r="CO618" s="39"/>
      <c r="CP618" s="39"/>
      <c r="CQ618" s="39"/>
      <c r="CR618" s="39"/>
      <c r="CS618" s="39"/>
      <c r="CT618" s="39"/>
      <c r="CU618" s="39"/>
      <c r="CV618" s="39"/>
      <c r="CW618" s="39"/>
      <c r="CX618" s="39"/>
      <c r="CY618" s="39"/>
      <c r="CZ618" s="39"/>
      <c r="DA618" s="39"/>
      <c r="DB618" s="39"/>
      <c r="DC618" s="39"/>
      <c r="DD618" s="39"/>
      <c r="DE618" s="39"/>
      <c r="DF618" s="39"/>
      <c r="DG618" s="39"/>
      <c r="DH618" s="39"/>
      <c r="DI618" s="39"/>
      <c r="DJ618" s="39"/>
      <c r="DK618" s="39"/>
      <c r="DL618" s="39"/>
      <c r="DM618" s="39"/>
      <c r="DN618" s="39"/>
      <c r="DO618" s="39"/>
      <c r="DP618" s="39"/>
      <c r="DQ618" s="39"/>
      <c r="DR618" s="39"/>
      <c r="DS618" s="39"/>
      <c r="DT618" s="39"/>
      <c r="DU618" s="39"/>
      <c r="DV618" s="39"/>
      <c r="DW618" s="39"/>
      <c r="DX618" s="39"/>
      <c r="DY618" s="39"/>
      <c r="DZ618" s="14"/>
      <c r="EA618" s="14"/>
      <c r="EB618" s="14"/>
      <c r="EC618" s="14"/>
      <c r="ED618" s="14"/>
      <c r="EE618" s="14"/>
      <c r="EF618" s="14"/>
      <c r="EG618" s="14"/>
      <c r="EH618" s="14"/>
      <c r="EI618" s="14"/>
      <c r="EJ618" s="14"/>
      <c r="EK618" s="14"/>
      <c r="EL618" s="14"/>
      <c r="EM618" s="14"/>
      <c r="EN618" s="14"/>
      <c r="EO618" s="14"/>
      <c r="EP618" s="14"/>
      <c r="EQ618" s="14"/>
      <c r="ER618" s="14"/>
      <c r="ES618" s="14"/>
      <c r="ET618" s="14"/>
      <c r="EU618" s="14"/>
      <c r="EV618" s="14"/>
      <c r="EW618" s="14"/>
      <c r="EX618" s="14"/>
      <c r="EY618" s="14"/>
      <c r="EZ618" s="14"/>
      <c r="FA618" s="14"/>
      <c r="FB618" s="14"/>
      <c r="FC618" s="14"/>
      <c r="FD618" s="14"/>
      <c r="FE618" s="14"/>
      <c r="FF618" s="14"/>
      <c r="FG618" s="14"/>
      <c r="FH618" s="14"/>
      <c r="FI618" s="14"/>
      <c r="FJ618" s="14"/>
      <c r="FK618" s="14"/>
      <c r="FL618" s="14"/>
      <c r="FM618" s="14"/>
      <c r="FN618" s="14"/>
      <c r="FO618" s="14"/>
      <c r="FP618" s="14"/>
      <c r="FQ618" s="14"/>
      <c r="FR618" s="14"/>
      <c r="FS618" s="14"/>
      <c r="FT618" s="14"/>
      <c r="FU618" s="14"/>
      <c r="FV618" s="14"/>
      <c r="FW618" s="14"/>
      <c r="FX618" s="14"/>
      <c r="FY618" s="14"/>
      <c r="FZ618" s="14"/>
      <c r="GA618" s="14"/>
      <c r="GB618" s="14"/>
      <c r="GC618" s="14"/>
      <c r="GD618" s="14"/>
      <c r="GE618" s="14"/>
      <c r="GF618" s="14"/>
      <c r="GG618" s="14"/>
      <c r="GH618" s="14"/>
      <c r="GI618" s="14"/>
      <c r="GJ618" s="14"/>
      <c r="GK618" s="14"/>
      <c r="GL618" s="14"/>
      <c r="GM618" s="14"/>
      <c r="GN618" s="14"/>
      <c r="GO618" s="14"/>
      <c r="GP618" s="14"/>
      <c r="GQ618" s="14"/>
      <c r="GR618" s="14"/>
      <c r="GS618" s="14"/>
      <c r="GT618" s="14"/>
      <c r="GU618" s="14"/>
      <c r="GV618" s="14"/>
      <c r="GW618" s="14"/>
      <c r="GX618" s="14"/>
      <c r="GY618" s="14"/>
      <c r="GZ618" s="14"/>
    </row>
    <row r="619" spans="1:208">
      <c r="A619" s="14"/>
      <c r="B619" s="14"/>
      <c r="C619" s="43" t="s">
        <v>59</v>
      </c>
      <c r="D619" s="14"/>
      <c r="E619" s="39"/>
      <c r="F619" s="39"/>
      <c r="G619" s="39"/>
      <c r="H619" s="39"/>
      <c r="I619" s="39"/>
      <c r="J619" s="39"/>
      <c r="K619" s="39">
        <v>155</v>
      </c>
      <c r="L619" s="39">
        <v>62500</v>
      </c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>
        <v>3</v>
      </c>
      <c r="Z619" s="39">
        <v>22500</v>
      </c>
      <c r="AA619" s="39"/>
      <c r="AB619" s="39"/>
      <c r="AC619" s="39"/>
      <c r="AD619" s="39"/>
      <c r="AE619" s="39"/>
      <c r="AF619" s="39"/>
      <c r="AG619" s="39"/>
      <c r="AH619" s="39"/>
      <c r="AI619" s="39"/>
      <c r="AJ619" s="39"/>
      <c r="AK619" s="39"/>
      <c r="AL619" s="39"/>
      <c r="AM619" s="39"/>
      <c r="AN619" s="39"/>
      <c r="AO619" s="39"/>
      <c r="AP619" s="39"/>
      <c r="AQ619" s="39"/>
      <c r="AR619" s="39"/>
      <c r="AS619" s="39"/>
      <c r="AT619" s="39"/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J619" s="39"/>
      <c r="BK619" s="39"/>
      <c r="BL619" s="39"/>
      <c r="BM619" s="17">
        <v>0</v>
      </c>
      <c r="BN619" s="17">
        <v>0</v>
      </c>
      <c r="BO619" s="39"/>
      <c r="BP619" s="39"/>
      <c r="BQ619" s="39"/>
      <c r="BR619" s="39"/>
      <c r="BS619" s="39"/>
      <c r="BT619" s="39"/>
      <c r="BU619" s="39"/>
      <c r="BV619" s="39"/>
      <c r="BW619" s="39"/>
      <c r="BX619" s="39"/>
      <c r="BY619" s="39"/>
      <c r="BZ619" s="39"/>
      <c r="CA619" s="39"/>
      <c r="CB619" s="39"/>
      <c r="CC619" s="39"/>
      <c r="CD619" s="39"/>
      <c r="CE619" s="39"/>
      <c r="CF619" s="39"/>
      <c r="CG619" s="39"/>
      <c r="CH619" s="39"/>
      <c r="CI619" s="39"/>
      <c r="CJ619" s="39"/>
      <c r="CK619" s="39"/>
      <c r="CL619" s="39"/>
      <c r="CM619" s="39"/>
      <c r="CN619" s="39"/>
      <c r="CO619" s="39"/>
      <c r="CP619" s="39"/>
      <c r="CQ619" s="39"/>
      <c r="CR619" s="39"/>
      <c r="CS619" s="39"/>
      <c r="CT619" s="39"/>
      <c r="CU619" s="39"/>
      <c r="CV619" s="39"/>
      <c r="CW619" s="39"/>
      <c r="CX619" s="39"/>
      <c r="CY619" s="39"/>
      <c r="CZ619" s="39"/>
      <c r="DA619" s="39"/>
      <c r="DB619" s="39"/>
      <c r="DC619" s="39"/>
      <c r="DD619" s="39"/>
      <c r="DE619" s="39"/>
      <c r="DF619" s="39"/>
      <c r="DG619" s="39"/>
      <c r="DH619" s="39"/>
      <c r="DI619" s="39"/>
      <c r="DJ619" s="39"/>
      <c r="DK619" s="39"/>
      <c r="DL619" s="39"/>
      <c r="DM619" s="39"/>
      <c r="DN619" s="39"/>
      <c r="DO619" s="39"/>
      <c r="DP619" s="39"/>
      <c r="DQ619" s="39"/>
      <c r="DR619" s="39"/>
      <c r="DS619" s="39"/>
      <c r="DT619" s="39"/>
      <c r="DU619" s="39"/>
      <c r="DV619" s="39"/>
      <c r="DW619" s="39"/>
      <c r="DX619" s="39"/>
      <c r="DY619" s="39"/>
      <c r="DZ619" s="14"/>
      <c r="EA619" s="14"/>
      <c r="EB619" s="14"/>
      <c r="EC619" s="14"/>
      <c r="ED619" s="14"/>
      <c r="EE619" s="14"/>
      <c r="EF619" s="14"/>
      <c r="EG619" s="14"/>
      <c r="EH619" s="14"/>
      <c r="EI619" s="14"/>
      <c r="EJ619" s="14"/>
      <c r="EK619" s="14"/>
      <c r="EL619" s="14"/>
      <c r="EM619" s="14"/>
      <c r="EN619" s="14"/>
      <c r="EO619" s="14"/>
      <c r="EP619" s="14"/>
      <c r="EQ619" s="14"/>
      <c r="ER619" s="14"/>
      <c r="ES619" s="14"/>
      <c r="ET619" s="14"/>
      <c r="EU619" s="14"/>
      <c r="EV619" s="14"/>
      <c r="EW619" s="14"/>
      <c r="EX619" s="14"/>
      <c r="EY619" s="14"/>
      <c r="EZ619" s="14"/>
      <c r="FA619" s="14"/>
      <c r="FB619" s="14"/>
      <c r="FC619" s="14"/>
      <c r="FD619" s="14"/>
      <c r="FE619" s="14"/>
      <c r="FF619" s="14"/>
      <c r="FG619" s="14"/>
      <c r="FH619" s="14"/>
      <c r="FI619" s="14"/>
      <c r="FJ619" s="14"/>
      <c r="FK619" s="14"/>
      <c r="FL619" s="14"/>
      <c r="FM619" s="14"/>
      <c r="FN619" s="14"/>
      <c r="FO619" s="14"/>
      <c r="FP619" s="14"/>
      <c r="FQ619" s="14"/>
      <c r="FR619" s="14"/>
      <c r="FS619" s="14"/>
      <c r="FT619" s="14"/>
      <c r="FU619" s="14"/>
      <c r="FV619" s="14"/>
      <c r="FW619" s="14"/>
      <c r="FX619" s="14"/>
      <c r="FY619" s="14"/>
      <c r="FZ619" s="14"/>
      <c r="GA619" s="14"/>
      <c r="GB619" s="14"/>
      <c r="GC619" s="14"/>
      <c r="GD619" s="14"/>
      <c r="GE619" s="14"/>
      <c r="GF619" s="14"/>
      <c r="GG619" s="14"/>
      <c r="GH619" s="14"/>
      <c r="GI619" s="14"/>
      <c r="GJ619" s="14"/>
      <c r="GK619" s="14"/>
      <c r="GL619" s="14"/>
      <c r="GM619" s="14"/>
      <c r="GN619" s="14"/>
      <c r="GO619" s="14"/>
      <c r="GP619" s="14"/>
      <c r="GQ619" s="14"/>
      <c r="GR619" s="14"/>
      <c r="GS619" s="14"/>
      <c r="GT619" s="14"/>
      <c r="GU619" s="14"/>
      <c r="GV619" s="14"/>
      <c r="GW619" s="14"/>
      <c r="GX619" s="14"/>
      <c r="GY619" s="14"/>
      <c r="GZ619" s="14"/>
    </row>
    <row r="620" spans="1:208">
      <c r="A620" s="14"/>
      <c r="B620" s="14"/>
      <c r="C620" s="43" t="s">
        <v>59</v>
      </c>
      <c r="D620" s="14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>
        <v>701</v>
      </c>
      <c r="Z620" s="39">
        <v>5100</v>
      </c>
      <c r="AA620" s="39"/>
      <c r="AB620" s="39"/>
      <c r="AC620" s="39"/>
      <c r="AD620" s="39"/>
      <c r="AE620" s="39"/>
      <c r="AF620" s="39"/>
      <c r="AG620" s="39"/>
      <c r="AH620" s="39"/>
      <c r="AI620" s="39"/>
      <c r="AJ620" s="39"/>
      <c r="AK620" s="39"/>
      <c r="AL620" s="39"/>
      <c r="AM620" s="39"/>
      <c r="AN620" s="39"/>
      <c r="AO620" s="39"/>
      <c r="AP620" s="39"/>
      <c r="AQ620" s="39"/>
      <c r="AR620" s="39"/>
      <c r="AS620" s="39"/>
      <c r="AT620" s="39"/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J620" s="39"/>
      <c r="BK620" s="39"/>
      <c r="BL620" s="39"/>
      <c r="BM620" s="17">
        <v>0</v>
      </c>
      <c r="BN620" s="17">
        <v>0</v>
      </c>
      <c r="BO620" s="39"/>
      <c r="BP620" s="39"/>
      <c r="BQ620" s="39"/>
      <c r="BR620" s="39"/>
      <c r="BS620" s="39"/>
      <c r="BT620" s="39"/>
      <c r="BU620" s="39"/>
      <c r="BV620" s="39"/>
      <c r="BW620" s="39"/>
      <c r="BX620" s="39"/>
      <c r="BY620" s="39"/>
      <c r="BZ620" s="39"/>
      <c r="CA620" s="39"/>
      <c r="CB620" s="39"/>
      <c r="CC620" s="39"/>
      <c r="CD620" s="39"/>
      <c r="CE620" s="39"/>
      <c r="CF620" s="39"/>
      <c r="CG620" s="39"/>
      <c r="CH620" s="39"/>
      <c r="CI620" s="39"/>
      <c r="CJ620" s="39"/>
      <c r="CK620" s="39"/>
      <c r="CL620" s="39"/>
      <c r="CM620" s="39"/>
      <c r="CN620" s="39"/>
      <c r="CO620" s="39"/>
      <c r="CP620" s="39"/>
      <c r="CQ620" s="39"/>
      <c r="CR620" s="39"/>
      <c r="CS620" s="39"/>
      <c r="CT620" s="39"/>
      <c r="CU620" s="39"/>
      <c r="CV620" s="39"/>
      <c r="CW620" s="39"/>
      <c r="CX620" s="39"/>
      <c r="CY620" s="39"/>
      <c r="CZ620" s="39"/>
      <c r="DA620" s="39"/>
      <c r="DB620" s="39"/>
      <c r="DC620" s="39"/>
      <c r="DD620" s="39"/>
      <c r="DE620" s="39"/>
      <c r="DF620" s="39"/>
      <c r="DG620" s="39"/>
      <c r="DH620" s="39"/>
      <c r="DI620" s="39"/>
      <c r="DJ620" s="39"/>
      <c r="DK620" s="39"/>
      <c r="DL620" s="39"/>
      <c r="DM620" s="39"/>
      <c r="DN620" s="39"/>
      <c r="DO620" s="39"/>
      <c r="DP620" s="39"/>
      <c r="DQ620" s="39"/>
      <c r="DR620" s="39"/>
      <c r="DS620" s="39"/>
      <c r="DT620" s="39"/>
      <c r="DU620" s="39"/>
      <c r="DV620" s="39"/>
      <c r="DW620" s="39"/>
      <c r="DX620" s="39"/>
      <c r="DY620" s="39"/>
      <c r="DZ620" s="14"/>
      <c r="EA620" s="14"/>
      <c r="EB620" s="14"/>
      <c r="EC620" s="14"/>
      <c r="ED620" s="14"/>
      <c r="EE620" s="14"/>
      <c r="EF620" s="14"/>
      <c r="EG620" s="14"/>
      <c r="EH620" s="14"/>
      <c r="EI620" s="14"/>
      <c r="EJ620" s="14"/>
      <c r="EK620" s="14"/>
      <c r="EL620" s="14"/>
      <c r="EM620" s="14"/>
      <c r="EN620" s="14"/>
      <c r="EO620" s="14"/>
      <c r="EP620" s="14"/>
      <c r="EQ620" s="14"/>
      <c r="ER620" s="14"/>
      <c r="ES620" s="14"/>
      <c r="ET620" s="14"/>
      <c r="EU620" s="14"/>
      <c r="EV620" s="14"/>
      <c r="EW620" s="14"/>
      <c r="EX620" s="14"/>
      <c r="EY620" s="14"/>
      <c r="EZ620" s="14"/>
      <c r="FA620" s="14"/>
      <c r="FB620" s="14"/>
      <c r="FC620" s="14"/>
      <c r="FD620" s="14"/>
      <c r="FE620" s="14"/>
      <c r="FF620" s="14"/>
      <c r="FG620" s="14"/>
      <c r="FH620" s="14"/>
      <c r="FI620" s="14"/>
      <c r="FJ620" s="14"/>
      <c r="FK620" s="14"/>
      <c r="FL620" s="14"/>
      <c r="FM620" s="14"/>
      <c r="FN620" s="14"/>
      <c r="FO620" s="14"/>
      <c r="FP620" s="14"/>
      <c r="FQ620" s="14"/>
      <c r="FR620" s="14"/>
      <c r="FS620" s="14"/>
      <c r="FT620" s="14"/>
      <c r="FU620" s="14"/>
      <c r="FV620" s="14"/>
      <c r="FW620" s="14"/>
      <c r="FX620" s="14"/>
      <c r="FY620" s="14"/>
      <c r="FZ620" s="14"/>
      <c r="GA620" s="14"/>
      <c r="GB620" s="14"/>
      <c r="GC620" s="14"/>
      <c r="GD620" s="14"/>
      <c r="GE620" s="14"/>
      <c r="GF620" s="14"/>
      <c r="GG620" s="14"/>
      <c r="GH620" s="14"/>
      <c r="GI620" s="14"/>
      <c r="GJ620" s="14"/>
      <c r="GK620" s="14"/>
      <c r="GL620" s="14"/>
      <c r="GM620" s="14"/>
      <c r="GN620" s="14"/>
      <c r="GO620" s="14"/>
      <c r="GP620" s="14"/>
      <c r="GQ620" s="14"/>
      <c r="GR620" s="14"/>
      <c r="GS620" s="14"/>
      <c r="GT620" s="14"/>
      <c r="GU620" s="14"/>
      <c r="GV620" s="14"/>
      <c r="GW620" s="14"/>
      <c r="GX620" s="14"/>
      <c r="GY620" s="14"/>
      <c r="GZ620" s="14"/>
    </row>
    <row r="621" spans="1:208">
      <c r="A621" s="14"/>
      <c r="B621" s="14"/>
      <c r="C621" s="43" t="s">
        <v>59</v>
      </c>
      <c r="D621" s="14"/>
      <c r="E621" s="39">
        <v>2.5</v>
      </c>
      <c r="F621" s="39">
        <v>18750</v>
      </c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  <c r="AE621" s="39"/>
      <c r="AF621" s="39"/>
      <c r="AG621" s="39"/>
      <c r="AH621" s="39"/>
      <c r="AI621" s="39"/>
      <c r="AJ621" s="39"/>
      <c r="AK621" s="39"/>
      <c r="AL621" s="39"/>
      <c r="AM621" s="39"/>
      <c r="AN621" s="39"/>
      <c r="AO621" s="39"/>
      <c r="AP621" s="39"/>
      <c r="AQ621" s="39"/>
      <c r="AR621" s="39"/>
      <c r="AS621" s="39"/>
      <c r="AT621" s="39"/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J621" s="39"/>
      <c r="BK621" s="39"/>
      <c r="BL621" s="39"/>
      <c r="BM621" s="17">
        <v>0</v>
      </c>
      <c r="BN621" s="17">
        <v>0</v>
      </c>
      <c r="BO621" s="39"/>
      <c r="BP621" s="39"/>
      <c r="BQ621" s="39"/>
      <c r="BR621" s="39"/>
      <c r="BS621" s="39"/>
      <c r="BT621" s="39"/>
      <c r="BU621" s="39"/>
      <c r="BV621" s="39"/>
      <c r="BW621" s="39"/>
      <c r="BX621" s="39"/>
      <c r="BY621" s="39"/>
      <c r="BZ621" s="39"/>
      <c r="CA621" s="39"/>
      <c r="CB621" s="39"/>
      <c r="CC621" s="39"/>
      <c r="CD621" s="39"/>
      <c r="CE621" s="39"/>
      <c r="CF621" s="39"/>
      <c r="CG621" s="39"/>
      <c r="CH621" s="39"/>
      <c r="CI621" s="39"/>
      <c r="CJ621" s="39"/>
      <c r="CK621" s="39"/>
      <c r="CL621" s="39"/>
      <c r="CM621" s="39"/>
      <c r="CN621" s="39"/>
      <c r="CO621" s="39"/>
      <c r="CP621" s="39"/>
      <c r="CQ621" s="39"/>
      <c r="CR621" s="39"/>
      <c r="CS621" s="39"/>
      <c r="CT621" s="39"/>
      <c r="CU621" s="39"/>
      <c r="CV621" s="39"/>
      <c r="CW621" s="39"/>
      <c r="CX621" s="39"/>
      <c r="CY621" s="39"/>
      <c r="CZ621" s="39"/>
      <c r="DA621" s="39"/>
      <c r="DB621" s="39"/>
      <c r="DC621" s="39"/>
      <c r="DD621" s="39"/>
      <c r="DE621" s="39"/>
      <c r="DF621" s="39"/>
      <c r="DG621" s="39"/>
      <c r="DH621" s="39"/>
      <c r="DI621" s="39"/>
      <c r="DJ621" s="39"/>
      <c r="DK621" s="39"/>
      <c r="DL621" s="39"/>
      <c r="DM621" s="39"/>
      <c r="DN621" s="39"/>
      <c r="DO621" s="39"/>
      <c r="DP621" s="39"/>
      <c r="DQ621" s="39"/>
      <c r="DR621" s="39"/>
      <c r="DS621" s="39"/>
      <c r="DT621" s="39"/>
      <c r="DU621" s="39"/>
      <c r="DV621" s="39"/>
      <c r="DW621" s="39"/>
      <c r="DX621" s="39"/>
      <c r="DY621" s="39"/>
      <c r="DZ621" s="14"/>
      <c r="EA621" s="14"/>
      <c r="EB621" s="14"/>
      <c r="EC621" s="14"/>
      <c r="ED621" s="14"/>
      <c r="EE621" s="14"/>
      <c r="EF621" s="14"/>
      <c r="EG621" s="14"/>
      <c r="EH621" s="14"/>
      <c r="EI621" s="14"/>
      <c r="EJ621" s="14"/>
      <c r="EK621" s="14"/>
      <c r="EL621" s="14"/>
      <c r="EM621" s="14"/>
      <c r="EN621" s="14"/>
      <c r="EO621" s="14"/>
      <c r="EP621" s="14"/>
      <c r="EQ621" s="14"/>
      <c r="ER621" s="14"/>
      <c r="ES621" s="14"/>
      <c r="ET621" s="14"/>
      <c r="EU621" s="14"/>
      <c r="EV621" s="14"/>
      <c r="EW621" s="14"/>
      <c r="EX621" s="14"/>
      <c r="EY621" s="14"/>
      <c r="EZ621" s="14"/>
      <c r="FA621" s="14"/>
      <c r="FB621" s="14"/>
      <c r="FC621" s="14"/>
      <c r="FD621" s="14"/>
      <c r="FE621" s="14"/>
      <c r="FF621" s="14"/>
      <c r="FG621" s="14"/>
      <c r="FH621" s="14"/>
      <c r="FI621" s="14"/>
      <c r="FJ621" s="14"/>
      <c r="FK621" s="14"/>
      <c r="FL621" s="14"/>
      <c r="FM621" s="14"/>
      <c r="FN621" s="14"/>
      <c r="FO621" s="14"/>
      <c r="FP621" s="14"/>
      <c r="FQ621" s="14"/>
      <c r="FR621" s="14"/>
      <c r="FS621" s="14"/>
      <c r="FT621" s="14"/>
      <c r="FU621" s="14"/>
      <c r="FV621" s="14"/>
      <c r="FW621" s="14"/>
      <c r="FX621" s="14"/>
      <c r="FY621" s="14"/>
      <c r="FZ621" s="14"/>
      <c r="GA621" s="14"/>
      <c r="GB621" s="14"/>
      <c r="GC621" s="14"/>
      <c r="GD621" s="14"/>
      <c r="GE621" s="14"/>
      <c r="GF621" s="14"/>
      <c r="GG621" s="14"/>
      <c r="GH621" s="14"/>
      <c r="GI621" s="14"/>
      <c r="GJ621" s="14"/>
      <c r="GK621" s="14"/>
      <c r="GL621" s="14"/>
      <c r="GM621" s="14"/>
      <c r="GN621" s="14"/>
      <c r="GO621" s="14"/>
      <c r="GP621" s="14"/>
      <c r="GQ621" s="14"/>
      <c r="GR621" s="14"/>
      <c r="GS621" s="14"/>
      <c r="GT621" s="14"/>
      <c r="GU621" s="14"/>
      <c r="GV621" s="14"/>
      <c r="GW621" s="14"/>
      <c r="GX621" s="14"/>
      <c r="GY621" s="14"/>
      <c r="GZ621" s="14"/>
    </row>
    <row r="622" spans="1:208">
      <c r="A622" s="14"/>
      <c r="B622" s="14"/>
      <c r="C622" s="43" t="s">
        <v>59</v>
      </c>
      <c r="D622" s="14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>
        <v>3.46</v>
      </c>
      <c r="AF622" s="39">
        <v>45700</v>
      </c>
      <c r="AG622" s="39"/>
      <c r="AH622" s="39"/>
      <c r="AI622" s="39"/>
      <c r="AJ622" s="39"/>
      <c r="AK622" s="39"/>
      <c r="AL622" s="39"/>
      <c r="AM622" s="39"/>
      <c r="AN622" s="39"/>
      <c r="AO622" s="39"/>
      <c r="AP622" s="39"/>
      <c r="AQ622" s="39"/>
      <c r="AR622" s="39"/>
      <c r="AS622" s="39"/>
      <c r="AT622" s="39"/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J622" s="39"/>
      <c r="BK622" s="39"/>
      <c r="BL622" s="39"/>
      <c r="BM622" s="17">
        <v>0</v>
      </c>
      <c r="BN622" s="17">
        <v>0</v>
      </c>
      <c r="BO622" s="39"/>
      <c r="BP622" s="39"/>
      <c r="BQ622" s="39"/>
      <c r="BR622" s="39"/>
      <c r="BS622" s="39"/>
      <c r="BT622" s="39"/>
      <c r="BU622" s="39"/>
      <c r="BV622" s="39"/>
      <c r="BW622" s="39"/>
      <c r="BX622" s="39"/>
      <c r="BY622" s="39"/>
      <c r="BZ622" s="39"/>
      <c r="CA622" s="39"/>
      <c r="CB622" s="39"/>
      <c r="CC622" s="39"/>
      <c r="CD622" s="39"/>
      <c r="CE622" s="39"/>
      <c r="CF622" s="39"/>
      <c r="CG622" s="39"/>
      <c r="CH622" s="39"/>
      <c r="CI622" s="39"/>
      <c r="CJ622" s="39"/>
      <c r="CK622" s="39"/>
      <c r="CL622" s="39"/>
      <c r="CM622" s="39"/>
      <c r="CN622" s="39"/>
      <c r="CO622" s="39"/>
      <c r="CP622" s="39"/>
      <c r="CQ622" s="39"/>
      <c r="CR622" s="39"/>
      <c r="CS622" s="39"/>
      <c r="CT622" s="39"/>
      <c r="CU622" s="39"/>
      <c r="CV622" s="39"/>
      <c r="CW622" s="39"/>
      <c r="CX622" s="39"/>
      <c r="CY622" s="39"/>
      <c r="CZ622" s="39"/>
      <c r="DA622" s="39"/>
      <c r="DB622" s="39"/>
      <c r="DC622" s="39"/>
      <c r="DD622" s="39"/>
      <c r="DE622" s="39"/>
      <c r="DF622" s="39"/>
      <c r="DG622" s="39"/>
      <c r="DH622" s="39"/>
      <c r="DI622" s="39"/>
      <c r="DJ622" s="39"/>
      <c r="DK622" s="39"/>
      <c r="DL622" s="39"/>
      <c r="DM622" s="39"/>
      <c r="DN622" s="39"/>
      <c r="DO622" s="39"/>
      <c r="DP622" s="39"/>
      <c r="DQ622" s="39"/>
      <c r="DR622" s="39"/>
      <c r="DS622" s="39"/>
      <c r="DT622" s="39"/>
      <c r="DU622" s="39"/>
      <c r="DV622" s="39"/>
      <c r="DW622" s="39"/>
      <c r="DX622" s="39"/>
      <c r="DY622" s="39"/>
      <c r="DZ622" s="14"/>
      <c r="EA622" s="14"/>
      <c r="EB622" s="14"/>
      <c r="EC622" s="14"/>
      <c r="ED622" s="14"/>
      <c r="EE622" s="14"/>
      <c r="EF622" s="14"/>
      <c r="EG622" s="14"/>
      <c r="EH622" s="14"/>
      <c r="EI622" s="14"/>
      <c r="EJ622" s="14"/>
      <c r="EK622" s="14"/>
      <c r="EL622" s="14"/>
      <c r="EM622" s="14"/>
      <c r="EN622" s="14"/>
      <c r="EO622" s="14"/>
      <c r="EP622" s="14"/>
      <c r="EQ622" s="14"/>
      <c r="ER622" s="14"/>
      <c r="ES622" s="14"/>
      <c r="ET622" s="14"/>
      <c r="EU622" s="14"/>
      <c r="EV622" s="14"/>
      <c r="EW622" s="14"/>
      <c r="EX622" s="14"/>
      <c r="EY622" s="14"/>
      <c r="EZ622" s="14"/>
      <c r="FA622" s="14"/>
      <c r="FB622" s="14"/>
      <c r="FC622" s="14"/>
      <c r="FD622" s="14"/>
      <c r="FE622" s="14"/>
      <c r="FF622" s="14"/>
      <c r="FG622" s="14"/>
      <c r="FH622" s="14"/>
      <c r="FI622" s="14"/>
      <c r="FJ622" s="14"/>
      <c r="FK622" s="14"/>
      <c r="FL622" s="14"/>
      <c r="FM622" s="14"/>
      <c r="FN622" s="14"/>
      <c r="FO622" s="14"/>
      <c r="FP622" s="14"/>
      <c r="FQ622" s="14"/>
      <c r="FR622" s="14"/>
      <c r="FS622" s="14"/>
      <c r="FT622" s="14"/>
      <c r="FU622" s="14"/>
      <c r="FV622" s="14"/>
      <c r="FW622" s="14"/>
      <c r="FX622" s="14"/>
      <c r="FY622" s="14"/>
      <c r="FZ622" s="14"/>
      <c r="GA622" s="14"/>
      <c r="GB622" s="14"/>
      <c r="GC622" s="14"/>
      <c r="GD622" s="14"/>
      <c r="GE622" s="14"/>
      <c r="GF622" s="14"/>
      <c r="GG622" s="14"/>
      <c r="GH622" s="14"/>
      <c r="GI622" s="14"/>
      <c r="GJ622" s="14"/>
      <c r="GK622" s="14"/>
      <c r="GL622" s="14"/>
      <c r="GM622" s="14"/>
      <c r="GN622" s="14"/>
      <c r="GO622" s="14"/>
      <c r="GP622" s="14"/>
      <c r="GQ622" s="14"/>
      <c r="GR622" s="14"/>
      <c r="GS622" s="14"/>
      <c r="GT622" s="14"/>
      <c r="GU622" s="14"/>
      <c r="GV622" s="14"/>
      <c r="GW622" s="14"/>
      <c r="GX622" s="14"/>
      <c r="GY622" s="14"/>
      <c r="GZ622" s="14"/>
    </row>
    <row r="623" spans="1:208">
      <c r="A623" s="14"/>
      <c r="B623" s="14"/>
      <c r="C623" s="43" t="s">
        <v>59</v>
      </c>
      <c r="D623" s="14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>
        <v>0.16600000000000001</v>
      </c>
      <c r="Z623" s="39">
        <v>10000</v>
      </c>
      <c r="AA623" s="39"/>
      <c r="AB623" s="39"/>
      <c r="AC623" s="39"/>
      <c r="AD623" s="39"/>
      <c r="AE623" s="39"/>
      <c r="AF623" s="39"/>
      <c r="AG623" s="39"/>
      <c r="AH623" s="39"/>
      <c r="AI623" s="39"/>
      <c r="AJ623" s="39"/>
      <c r="AK623" s="39"/>
      <c r="AL623" s="39"/>
      <c r="AM623" s="39"/>
      <c r="AN623" s="39"/>
      <c r="AO623" s="39"/>
      <c r="AP623" s="39"/>
      <c r="AQ623" s="39"/>
      <c r="AR623" s="39"/>
      <c r="AS623" s="39"/>
      <c r="AT623" s="39"/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J623" s="39"/>
      <c r="BK623" s="39"/>
      <c r="BL623" s="39"/>
      <c r="BM623" s="17">
        <v>0</v>
      </c>
      <c r="BN623" s="17">
        <v>0</v>
      </c>
      <c r="BO623" s="39"/>
      <c r="BP623" s="39"/>
      <c r="BQ623" s="39"/>
      <c r="BR623" s="39"/>
      <c r="BS623" s="39"/>
      <c r="BT623" s="39"/>
      <c r="BU623" s="39"/>
      <c r="BV623" s="39"/>
      <c r="BW623" s="39"/>
      <c r="BX623" s="39"/>
      <c r="BY623" s="39"/>
      <c r="BZ623" s="39"/>
      <c r="CA623" s="39"/>
      <c r="CB623" s="39"/>
      <c r="CC623" s="39"/>
      <c r="CD623" s="39"/>
      <c r="CE623" s="39"/>
      <c r="CF623" s="39"/>
      <c r="CG623" s="39"/>
      <c r="CH623" s="39"/>
      <c r="CI623" s="39"/>
      <c r="CJ623" s="39"/>
      <c r="CK623" s="39"/>
      <c r="CL623" s="39"/>
      <c r="CM623" s="39"/>
      <c r="CN623" s="39"/>
      <c r="CO623" s="39"/>
      <c r="CP623" s="39"/>
      <c r="CQ623" s="39"/>
      <c r="CR623" s="39"/>
      <c r="CS623" s="39"/>
      <c r="CT623" s="39"/>
      <c r="CU623" s="39"/>
      <c r="CV623" s="39"/>
      <c r="CW623" s="39"/>
      <c r="CX623" s="39"/>
      <c r="CY623" s="39"/>
      <c r="CZ623" s="39"/>
      <c r="DA623" s="39"/>
      <c r="DB623" s="39"/>
      <c r="DC623" s="39"/>
      <c r="DD623" s="39"/>
      <c r="DE623" s="39"/>
      <c r="DF623" s="39"/>
      <c r="DG623" s="39"/>
      <c r="DH623" s="39"/>
      <c r="DI623" s="39"/>
      <c r="DJ623" s="39"/>
      <c r="DK623" s="39"/>
      <c r="DL623" s="39"/>
      <c r="DM623" s="39"/>
      <c r="DN623" s="39"/>
      <c r="DO623" s="39"/>
      <c r="DP623" s="39"/>
      <c r="DQ623" s="39"/>
      <c r="DR623" s="39"/>
      <c r="DS623" s="39"/>
      <c r="DT623" s="39"/>
      <c r="DU623" s="39"/>
      <c r="DV623" s="39"/>
      <c r="DW623" s="39"/>
      <c r="DX623" s="39"/>
      <c r="DY623" s="39"/>
      <c r="DZ623" s="14"/>
      <c r="EA623" s="14"/>
      <c r="EB623" s="14"/>
      <c r="EC623" s="14"/>
      <c r="ED623" s="14"/>
      <c r="EE623" s="14"/>
      <c r="EF623" s="14"/>
      <c r="EG623" s="14"/>
      <c r="EH623" s="14"/>
      <c r="EI623" s="14"/>
      <c r="EJ623" s="14"/>
      <c r="EK623" s="14"/>
      <c r="EL623" s="14"/>
      <c r="EM623" s="14"/>
      <c r="EN623" s="14"/>
      <c r="EO623" s="14"/>
      <c r="EP623" s="14"/>
      <c r="EQ623" s="14"/>
      <c r="ER623" s="14"/>
      <c r="ES623" s="14"/>
      <c r="ET623" s="14"/>
      <c r="EU623" s="14"/>
      <c r="EV623" s="14"/>
      <c r="EW623" s="14"/>
      <c r="EX623" s="14"/>
      <c r="EY623" s="14"/>
      <c r="EZ623" s="14"/>
      <c r="FA623" s="14"/>
      <c r="FB623" s="14"/>
      <c r="FC623" s="14"/>
      <c r="FD623" s="14"/>
      <c r="FE623" s="14"/>
      <c r="FF623" s="14"/>
      <c r="FG623" s="14"/>
      <c r="FH623" s="14"/>
      <c r="FI623" s="14"/>
      <c r="FJ623" s="14"/>
      <c r="FK623" s="14"/>
      <c r="FL623" s="14"/>
      <c r="FM623" s="14"/>
      <c r="FN623" s="14"/>
      <c r="FO623" s="14"/>
      <c r="FP623" s="14"/>
      <c r="FQ623" s="14"/>
      <c r="FR623" s="14"/>
      <c r="FS623" s="14"/>
      <c r="FT623" s="14"/>
      <c r="FU623" s="14"/>
      <c r="FV623" s="14"/>
      <c r="FW623" s="14"/>
      <c r="FX623" s="14"/>
      <c r="FY623" s="14"/>
      <c r="FZ623" s="14"/>
      <c r="GA623" s="14"/>
      <c r="GB623" s="14"/>
      <c r="GC623" s="14"/>
      <c r="GD623" s="14"/>
      <c r="GE623" s="14"/>
      <c r="GF623" s="14"/>
      <c r="GG623" s="14"/>
      <c r="GH623" s="14"/>
      <c r="GI623" s="14"/>
      <c r="GJ623" s="14"/>
      <c r="GK623" s="14"/>
      <c r="GL623" s="14"/>
      <c r="GM623" s="14"/>
      <c r="GN623" s="14"/>
      <c r="GO623" s="14"/>
      <c r="GP623" s="14"/>
      <c r="GQ623" s="14"/>
      <c r="GR623" s="14"/>
      <c r="GS623" s="14"/>
      <c r="GT623" s="14"/>
      <c r="GU623" s="14"/>
      <c r="GV623" s="14"/>
      <c r="GW623" s="14"/>
      <c r="GX623" s="14"/>
      <c r="GY623" s="14"/>
      <c r="GZ623" s="14"/>
    </row>
    <row r="624" spans="1:208">
      <c r="A624" s="14"/>
      <c r="B624" s="14"/>
      <c r="C624" s="43" t="s">
        <v>59</v>
      </c>
      <c r="D624" s="14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F624" s="39"/>
      <c r="AG624" s="39"/>
      <c r="AH624" s="39"/>
      <c r="AI624" s="39"/>
      <c r="AJ624" s="39"/>
      <c r="AK624" s="39"/>
      <c r="AL624" s="39"/>
      <c r="AM624" s="39"/>
      <c r="AN624" s="39"/>
      <c r="AO624" s="39"/>
      <c r="AP624" s="39"/>
      <c r="AQ624" s="39"/>
      <c r="AR624" s="39"/>
      <c r="AS624" s="39"/>
      <c r="AT624" s="39"/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J624" s="39"/>
      <c r="BK624" s="39"/>
      <c r="BL624" s="39"/>
      <c r="BM624" s="17">
        <v>1</v>
      </c>
      <c r="BN624" s="17">
        <v>537.5</v>
      </c>
      <c r="BO624" s="39"/>
      <c r="BP624" s="39"/>
      <c r="BQ624" s="39"/>
      <c r="BR624" s="39"/>
      <c r="BS624" s="39"/>
      <c r="BT624" s="39"/>
      <c r="BU624" s="39"/>
      <c r="BV624" s="39"/>
      <c r="BW624" s="39"/>
      <c r="BX624" s="39"/>
      <c r="BY624" s="39"/>
      <c r="BZ624" s="39"/>
      <c r="CA624" s="39"/>
      <c r="CB624" s="39"/>
      <c r="CC624" s="39"/>
      <c r="CD624" s="39"/>
      <c r="CE624" s="39"/>
      <c r="CF624" s="39"/>
      <c r="CG624" s="39"/>
      <c r="CH624" s="39"/>
      <c r="CI624" s="39"/>
      <c r="CJ624" s="39"/>
      <c r="CK624" s="39"/>
      <c r="CL624" s="39"/>
      <c r="CM624" s="39"/>
      <c r="CN624" s="39"/>
      <c r="CO624" s="39"/>
      <c r="CP624" s="39"/>
      <c r="CQ624" s="39"/>
      <c r="CR624" s="39"/>
      <c r="CS624" s="39"/>
      <c r="CT624" s="39"/>
      <c r="CU624" s="39"/>
      <c r="CV624" s="39"/>
      <c r="CW624" s="39"/>
      <c r="CX624" s="39"/>
      <c r="CY624" s="39"/>
      <c r="CZ624" s="39"/>
      <c r="DA624" s="39"/>
      <c r="DB624" s="39"/>
      <c r="DC624" s="39"/>
      <c r="DD624" s="39"/>
      <c r="DE624" s="39"/>
      <c r="DF624" s="39"/>
      <c r="DG624" s="39"/>
      <c r="DH624" s="39"/>
      <c r="DI624" s="39"/>
      <c r="DJ624" s="39"/>
      <c r="DK624" s="39"/>
      <c r="DL624" s="39"/>
      <c r="DM624" s="39"/>
      <c r="DN624" s="39"/>
      <c r="DO624" s="39"/>
      <c r="DP624" s="39"/>
      <c r="DQ624" s="39"/>
      <c r="DR624" s="39"/>
      <c r="DS624" s="39"/>
      <c r="DT624" s="39"/>
      <c r="DU624" s="39"/>
      <c r="DV624" s="39"/>
      <c r="DW624" s="39"/>
      <c r="DX624" s="39"/>
      <c r="DY624" s="39"/>
      <c r="DZ624" s="14"/>
      <c r="EA624" s="14"/>
      <c r="EB624" s="14"/>
      <c r="EC624" s="14"/>
      <c r="ED624" s="14"/>
      <c r="EE624" s="14"/>
      <c r="EF624" s="14"/>
      <c r="EG624" s="14"/>
      <c r="EH624" s="14"/>
      <c r="EI624" s="14"/>
      <c r="EJ624" s="14"/>
      <c r="EK624" s="14"/>
      <c r="EL624" s="14"/>
      <c r="EM624" s="14"/>
      <c r="EN624" s="14"/>
      <c r="EO624" s="14"/>
      <c r="EP624" s="14"/>
      <c r="EQ624" s="14"/>
      <c r="ER624" s="14"/>
      <c r="ES624" s="14"/>
      <c r="ET624" s="14"/>
      <c r="EU624" s="14"/>
      <c r="EV624" s="14"/>
      <c r="EW624" s="14"/>
      <c r="EX624" s="14"/>
      <c r="EY624" s="14"/>
      <c r="EZ624" s="14"/>
      <c r="FA624" s="14"/>
      <c r="FB624" s="14"/>
      <c r="FC624" s="14"/>
      <c r="FD624" s="14"/>
      <c r="FE624" s="14"/>
      <c r="FF624" s="14"/>
      <c r="FG624" s="14"/>
      <c r="FH624" s="14"/>
      <c r="FI624" s="14"/>
      <c r="FJ624" s="14"/>
      <c r="FK624" s="14"/>
      <c r="FL624" s="14"/>
      <c r="FM624" s="14"/>
      <c r="FN624" s="14"/>
      <c r="FO624" s="14"/>
      <c r="FP624" s="14"/>
      <c r="FQ624" s="14"/>
      <c r="FR624" s="14"/>
      <c r="FS624" s="14"/>
      <c r="FT624" s="14"/>
      <c r="FU624" s="14"/>
      <c r="FV624" s="14"/>
      <c r="FW624" s="14"/>
      <c r="FX624" s="14"/>
      <c r="FY624" s="14"/>
      <c r="FZ624" s="14"/>
      <c r="GA624" s="14"/>
      <c r="GB624" s="14"/>
      <c r="GC624" s="14"/>
      <c r="GD624" s="14"/>
      <c r="GE624" s="14"/>
      <c r="GF624" s="14"/>
      <c r="GG624" s="14"/>
      <c r="GH624" s="14"/>
      <c r="GI624" s="14"/>
      <c r="GJ624" s="14"/>
      <c r="GK624" s="14"/>
      <c r="GL624" s="14"/>
      <c r="GM624" s="14"/>
      <c r="GN624" s="14"/>
      <c r="GO624" s="14"/>
      <c r="GP624" s="14"/>
      <c r="GQ624" s="14"/>
      <c r="GR624" s="14"/>
      <c r="GS624" s="14"/>
      <c r="GT624" s="14"/>
      <c r="GU624" s="14"/>
      <c r="GV624" s="14"/>
      <c r="GW624" s="14"/>
      <c r="GX624" s="14"/>
      <c r="GY624" s="14"/>
      <c r="GZ624" s="14"/>
    </row>
    <row r="625" spans="1:208">
      <c r="A625" s="14"/>
      <c r="B625" s="14"/>
      <c r="C625" s="43" t="s">
        <v>59</v>
      </c>
      <c r="D625" s="14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>
        <v>7</v>
      </c>
      <c r="X625" s="39">
        <v>10500</v>
      </c>
      <c r="Y625" s="39"/>
      <c r="Z625" s="39"/>
      <c r="AA625" s="39"/>
      <c r="AB625" s="39"/>
      <c r="AC625" s="39"/>
      <c r="AD625" s="39"/>
      <c r="AE625" s="39"/>
      <c r="AF625" s="39"/>
      <c r="AG625" s="39"/>
      <c r="AH625" s="39"/>
      <c r="AI625" s="39"/>
      <c r="AJ625" s="39"/>
      <c r="AK625" s="39"/>
      <c r="AL625" s="39"/>
      <c r="AM625" s="39"/>
      <c r="AN625" s="39"/>
      <c r="AO625" s="39"/>
      <c r="AP625" s="39"/>
      <c r="AQ625" s="39"/>
      <c r="AR625" s="39"/>
      <c r="AS625" s="39"/>
      <c r="AT625" s="39"/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J625" s="39"/>
      <c r="BK625" s="39"/>
      <c r="BL625" s="39"/>
      <c r="BM625" s="17">
        <v>0</v>
      </c>
      <c r="BN625" s="17">
        <v>0</v>
      </c>
      <c r="BO625" s="39"/>
      <c r="BP625" s="39"/>
      <c r="BQ625" s="39"/>
      <c r="BR625" s="39"/>
      <c r="BS625" s="39"/>
      <c r="BT625" s="39"/>
      <c r="BU625" s="39"/>
      <c r="BV625" s="39"/>
      <c r="BW625" s="39"/>
      <c r="BX625" s="39"/>
      <c r="BY625" s="39"/>
      <c r="BZ625" s="39"/>
      <c r="CA625" s="39"/>
      <c r="CB625" s="39"/>
      <c r="CC625" s="39"/>
      <c r="CD625" s="39"/>
      <c r="CE625" s="39"/>
      <c r="CF625" s="39"/>
      <c r="CG625" s="39"/>
      <c r="CH625" s="39"/>
      <c r="CI625" s="39"/>
      <c r="CJ625" s="39"/>
      <c r="CK625" s="39"/>
      <c r="CL625" s="39"/>
      <c r="CM625" s="39"/>
      <c r="CN625" s="39"/>
      <c r="CO625" s="39"/>
      <c r="CP625" s="39"/>
      <c r="CQ625" s="39"/>
      <c r="CR625" s="39"/>
      <c r="CS625" s="39"/>
      <c r="CT625" s="39"/>
      <c r="CU625" s="39"/>
      <c r="CV625" s="39"/>
      <c r="CW625" s="39"/>
      <c r="CX625" s="39"/>
      <c r="CY625" s="39"/>
      <c r="CZ625" s="39"/>
      <c r="DA625" s="39"/>
      <c r="DB625" s="39"/>
      <c r="DC625" s="39"/>
      <c r="DD625" s="39"/>
      <c r="DE625" s="39"/>
      <c r="DF625" s="39"/>
      <c r="DG625" s="39"/>
      <c r="DH625" s="39"/>
      <c r="DI625" s="39"/>
      <c r="DJ625" s="39"/>
      <c r="DK625" s="39"/>
      <c r="DL625" s="39"/>
      <c r="DM625" s="39"/>
      <c r="DN625" s="39"/>
      <c r="DO625" s="39"/>
      <c r="DP625" s="39"/>
      <c r="DQ625" s="39"/>
      <c r="DR625" s="39"/>
      <c r="DS625" s="39"/>
      <c r="DT625" s="39"/>
      <c r="DU625" s="39"/>
      <c r="DV625" s="39"/>
      <c r="DW625" s="39"/>
      <c r="DX625" s="39"/>
      <c r="DY625" s="39"/>
      <c r="DZ625" s="14"/>
      <c r="EA625" s="14"/>
      <c r="EB625" s="14"/>
      <c r="EC625" s="14"/>
      <c r="ED625" s="14"/>
      <c r="EE625" s="14"/>
      <c r="EF625" s="14"/>
      <c r="EG625" s="14"/>
      <c r="EH625" s="14"/>
      <c r="EI625" s="14"/>
      <c r="EJ625" s="14"/>
      <c r="EK625" s="14"/>
      <c r="EL625" s="14"/>
      <c r="EM625" s="14"/>
      <c r="EN625" s="14"/>
      <c r="EO625" s="14"/>
      <c r="EP625" s="14"/>
      <c r="EQ625" s="14"/>
      <c r="ER625" s="14"/>
      <c r="ES625" s="14"/>
      <c r="ET625" s="14"/>
      <c r="EU625" s="14"/>
      <c r="EV625" s="14"/>
      <c r="EW625" s="14"/>
      <c r="EX625" s="14"/>
      <c r="EY625" s="14"/>
      <c r="EZ625" s="14"/>
      <c r="FA625" s="14"/>
      <c r="FB625" s="14"/>
      <c r="FC625" s="14"/>
      <c r="FD625" s="14"/>
      <c r="FE625" s="14"/>
      <c r="FF625" s="14"/>
      <c r="FG625" s="14"/>
      <c r="FH625" s="14"/>
      <c r="FI625" s="14"/>
      <c r="FJ625" s="14"/>
      <c r="FK625" s="14"/>
      <c r="FL625" s="14"/>
      <c r="FM625" s="14"/>
      <c r="FN625" s="14"/>
      <c r="FO625" s="14"/>
      <c r="FP625" s="14"/>
      <c r="FQ625" s="14"/>
      <c r="FR625" s="14"/>
      <c r="FS625" s="14"/>
      <c r="FT625" s="14"/>
      <c r="FU625" s="14"/>
      <c r="FV625" s="14"/>
      <c r="FW625" s="14"/>
      <c r="FX625" s="14"/>
      <c r="FY625" s="14"/>
      <c r="FZ625" s="14"/>
      <c r="GA625" s="14"/>
      <c r="GB625" s="14"/>
      <c r="GC625" s="14"/>
      <c r="GD625" s="14"/>
      <c r="GE625" s="14"/>
      <c r="GF625" s="14"/>
      <c r="GG625" s="14"/>
      <c r="GH625" s="14"/>
      <c r="GI625" s="14"/>
      <c r="GJ625" s="14"/>
      <c r="GK625" s="14"/>
      <c r="GL625" s="14"/>
      <c r="GM625" s="14"/>
      <c r="GN625" s="14"/>
      <c r="GO625" s="14"/>
      <c r="GP625" s="14"/>
      <c r="GQ625" s="14"/>
      <c r="GR625" s="14"/>
      <c r="GS625" s="14"/>
      <c r="GT625" s="14"/>
      <c r="GU625" s="14"/>
      <c r="GV625" s="14"/>
      <c r="GW625" s="14"/>
      <c r="GX625" s="14"/>
      <c r="GY625" s="14"/>
      <c r="GZ625" s="14"/>
    </row>
    <row r="626" spans="1:208">
      <c r="A626" s="14"/>
      <c r="B626" s="14"/>
      <c r="C626" s="43" t="s">
        <v>59</v>
      </c>
      <c r="D626" s="14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  <c r="AA626" s="39"/>
      <c r="AB626" s="39"/>
      <c r="AC626" s="39"/>
      <c r="AD626" s="39"/>
      <c r="AE626" s="39"/>
      <c r="AF626" s="39"/>
      <c r="AG626" s="39">
        <v>75</v>
      </c>
      <c r="AH626" s="39">
        <v>37500</v>
      </c>
      <c r="AI626" s="39"/>
      <c r="AJ626" s="39"/>
      <c r="AK626" s="39"/>
      <c r="AL626" s="39"/>
      <c r="AM626" s="39"/>
      <c r="AN626" s="39"/>
      <c r="AO626" s="39"/>
      <c r="AP626" s="39"/>
      <c r="AQ626" s="39"/>
      <c r="AR626" s="39"/>
      <c r="AS626" s="39"/>
      <c r="AT626" s="39"/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J626" s="39"/>
      <c r="BK626" s="39"/>
      <c r="BL626" s="39"/>
      <c r="BM626" s="17">
        <v>0</v>
      </c>
      <c r="BN626" s="17">
        <v>0</v>
      </c>
      <c r="BO626" s="39"/>
      <c r="BP626" s="39"/>
      <c r="BQ626" s="39"/>
      <c r="BR626" s="39"/>
      <c r="BS626" s="39"/>
      <c r="BT626" s="39"/>
      <c r="BU626" s="39"/>
      <c r="BV626" s="39"/>
      <c r="BW626" s="39"/>
      <c r="BX626" s="39"/>
      <c r="BY626" s="39"/>
      <c r="BZ626" s="39"/>
      <c r="CA626" s="39"/>
      <c r="CB626" s="39"/>
      <c r="CC626" s="39"/>
      <c r="CD626" s="39"/>
      <c r="CE626" s="39"/>
      <c r="CF626" s="39"/>
      <c r="CG626" s="39"/>
      <c r="CH626" s="39"/>
      <c r="CI626" s="39"/>
      <c r="CJ626" s="39"/>
      <c r="CK626" s="39"/>
      <c r="CL626" s="39"/>
      <c r="CM626" s="39"/>
      <c r="CN626" s="39"/>
      <c r="CO626" s="39"/>
      <c r="CP626" s="39"/>
      <c r="CQ626" s="39"/>
      <c r="CR626" s="39"/>
      <c r="CS626" s="39"/>
      <c r="CT626" s="39"/>
      <c r="CU626" s="39"/>
      <c r="CV626" s="39"/>
      <c r="CW626" s="39"/>
      <c r="CX626" s="39"/>
      <c r="CY626" s="39"/>
      <c r="CZ626" s="39"/>
      <c r="DA626" s="39"/>
      <c r="DB626" s="39"/>
      <c r="DC626" s="39"/>
      <c r="DD626" s="39"/>
      <c r="DE626" s="39"/>
      <c r="DF626" s="39"/>
      <c r="DG626" s="39"/>
      <c r="DH626" s="39"/>
      <c r="DI626" s="39"/>
      <c r="DJ626" s="39"/>
      <c r="DK626" s="39"/>
      <c r="DL626" s="39"/>
      <c r="DM626" s="39"/>
      <c r="DN626" s="39"/>
      <c r="DO626" s="39"/>
      <c r="DP626" s="39"/>
      <c r="DQ626" s="39"/>
      <c r="DR626" s="39"/>
      <c r="DS626" s="39"/>
      <c r="DT626" s="39"/>
      <c r="DU626" s="39"/>
      <c r="DV626" s="39"/>
      <c r="DW626" s="39"/>
      <c r="DX626" s="39"/>
      <c r="DY626" s="39"/>
      <c r="DZ626" s="14"/>
      <c r="EA626" s="14"/>
      <c r="EB626" s="14"/>
      <c r="EC626" s="14"/>
      <c r="ED626" s="14"/>
      <c r="EE626" s="14"/>
      <c r="EF626" s="14"/>
      <c r="EG626" s="14"/>
      <c r="EH626" s="14"/>
      <c r="EI626" s="14"/>
      <c r="EJ626" s="14"/>
      <c r="EK626" s="14"/>
      <c r="EL626" s="14"/>
      <c r="EM626" s="14"/>
      <c r="EN626" s="14"/>
      <c r="EO626" s="14"/>
      <c r="EP626" s="14"/>
      <c r="EQ626" s="14"/>
      <c r="ER626" s="14"/>
      <c r="ES626" s="14"/>
      <c r="ET626" s="14"/>
      <c r="EU626" s="14"/>
      <c r="EV626" s="14"/>
      <c r="EW626" s="14"/>
      <c r="EX626" s="14"/>
      <c r="EY626" s="14"/>
      <c r="EZ626" s="14"/>
      <c r="FA626" s="14"/>
      <c r="FB626" s="14"/>
      <c r="FC626" s="14"/>
      <c r="FD626" s="14"/>
      <c r="FE626" s="14"/>
      <c r="FF626" s="14"/>
      <c r="FG626" s="14"/>
      <c r="FH626" s="14"/>
      <c r="FI626" s="14"/>
      <c r="FJ626" s="14"/>
      <c r="FK626" s="14"/>
      <c r="FL626" s="14"/>
      <c r="FM626" s="14"/>
      <c r="FN626" s="14"/>
      <c r="FO626" s="14"/>
      <c r="FP626" s="14"/>
      <c r="FQ626" s="14"/>
      <c r="FR626" s="14"/>
      <c r="FS626" s="14"/>
      <c r="FT626" s="14"/>
      <c r="FU626" s="14"/>
      <c r="FV626" s="14"/>
      <c r="FW626" s="14"/>
      <c r="FX626" s="14"/>
      <c r="FY626" s="14"/>
      <c r="FZ626" s="14"/>
      <c r="GA626" s="14"/>
      <c r="GB626" s="14"/>
      <c r="GC626" s="14"/>
      <c r="GD626" s="14"/>
      <c r="GE626" s="14"/>
      <c r="GF626" s="14"/>
      <c r="GG626" s="14"/>
      <c r="GH626" s="14"/>
      <c r="GI626" s="14"/>
      <c r="GJ626" s="14"/>
      <c r="GK626" s="14"/>
      <c r="GL626" s="14"/>
      <c r="GM626" s="14"/>
      <c r="GN626" s="14"/>
      <c r="GO626" s="14"/>
      <c r="GP626" s="14"/>
      <c r="GQ626" s="14"/>
      <c r="GR626" s="14"/>
      <c r="GS626" s="14"/>
      <c r="GT626" s="14"/>
      <c r="GU626" s="14"/>
      <c r="GV626" s="14"/>
      <c r="GW626" s="14"/>
      <c r="GX626" s="14"/>
      <c r="GY626" s="14"/>
      <c r="GZ626" s="14"/>
    </row>
    <row r="627" spans="1:208">
      <c r="A627" s="14"/>
      <c r="B627" s="14"/>
      <c r="C627" s="43" t="s">
        <v>59</v>
      </c>
      <c r="D627" s="14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>
        <v>40</v>
      </c>
      <c r="X627" s="39">
        <v>60000</v>
      </c>
      <c r="Y627" s="39"/>
      <c r="Z627" s="39"/>
      <c r="AA627" s="39"/>
      <c r="AB627" s="39"/>
      <c r="AC627" s="39"/>
      <c r="AD627" s="39"/>
      <c r="AE627" s="39"/>
      <c r="AF627" s="39"/>
      <c r="AG627" s="39"/>
      <c r="AH627" s="39"/>
      <c r="AI627" s="39"/>
      <c r="AJ627" s="39"/>
      <c r="AK627" s="39"/>
      <c r="AL627" s="39"/>
      <c r="AM627" s="39"/>
      <c r="AN627" s="39"/>
      <c r="AO627" s="39"/>
      <c r="AP627" s="39"/>
      <c r="AQ627" s="39"/>
      <c r="AR627" s="39"/>
      <c r="AS627" s="39"/>
      <c r="AT627" s="39"/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J627" s="39"/>
      <c r="BK627" s="39"/>
      <c r="BL627" s="39"/>
      <c r="BM627" s="17">
        <v>0</v>
      </c>
      <c r="BN627" s="17">
        <v>0</v>
      </c>
      <c r="BO627" s="39"/>
      <c r="BP627" s="39"/>
      <c r="BQ627" s="39"/>
      <c r="BR627" s="39"/>
      <c r="BS627" s="39"/>
      <c r="BT627" s="39"/>
      <c r="BU627" s="39"/>
      <c r="BV627" s="39"/>
      <c r="BW627" s="39"/>
      <c r="BX627" s="39"/>
      <c r="BY627" s="39"/>
      <c r="BZ627" s="39"/>
      <c r="CA627" s="39"/>
      <c r="CB627" s="39"/>
      <c r="CC627" s="39"/>
      <c r="CD627" s="39"/>
      <c r="CE627" s="39"/>
      <c r="CF627" s="39"/>
      <c r="CG627" s="39"/>
      <c r="CH627" s="39"/>
      <c r="CI627" s="39"/>
      <c r="CJ627" s="39"/>
      <c r="CK627" s="39"/>
      <c r="CL627" s="39"/>
      <c r="CM627" s="39"/>
      <c r="CN627" s="39"/>
      <c r="CO627" s="39"/>
      <c r="CP627" s="39"/>
      <c r="CQ627" s="39"/>
      <c r="CR627" s="39"/>
      <c r="CS627" s="39"/>
      <c r="CT627" s="39"/>
      <c r="CU627" s="39"/>
      <c r="CV627" s="39"/>
      <c r="CW627" s="39"/>
      <c r="CX627" s="39"/>
      <c r="CY627" s="39"/>
      <c r="CZ627" s="39"/>
      <c r="DA627" s="39"/>
      <c r="DB627" s="39"/>
      <c r="DC627" s="39"/>
      <c r="DD627" s="39"/>
      <c r="DE627" s="39"/>
      <c r="DF627" s="39"/>
      <c r="DG627" s="39"/>
      <c r="DH627" s="39"/>
      <c r="DI627" s="39"/>
      <c r="DJ627" s="39"/>
      <c r="DK627" s="39"/>
      <c r="DL627" s="39"/>
      <c r="DM627" s="39"/>
      <c r="DN627" s="39"/>
      <c r="DO627" s="39"/>
      <c r="DP627" s="39"/>
      <c r="DQ627" s="39"/>
      <c r="DR627" s="39"/>
      <c r="DS627" s="39"/>
      <c r="DT627" s="39"/>
      <c r="DU627" s="39"/>
      <c r="DV627" s="39"/>
      <c r="DW627" s="39"/>
      <c r="DX627" s="39"/>
      <c r="DY627" s="39"/>
      <c r="DZ627" s="14"/>
      <c r="EA627" s="14"/>
      <c r="EB627" s="14"/>
      <c r="EC627" s="14"/>
      <c r="ED627" s="14"/>
      <c r="EE627" s="14"/>
      <c r="EF627" s="14"/>
      <c r="EG627" s="14"/>
      <c r="EH627" s="14"/>
      <c r="EI627" s="14"/>
      <c r="EJ627" s="14"/>
      <c r="EK627" s="14"/>
      <c r="EL627" s="14"/>
      <c r="EM627" s="14"/>
      <c r="EN627" s="14"/>
      <c r="EO627" s="14"/>
      <c r="EP627" s="14"/>
      <c r="EQ627" s="14"/>
      <c r="ER627" s="14"/>
      <c r="ES627" s="14"/>
      <c r="ET627" s="14"/>
      <c r="EU627" s="14"/>
      <c r="EV627" s="14"/>
      <c r="EW627" s="14"/>
      <c r="EX627" s="14"/>
      <c r="EY627" s="14"/>
      <c r="EZ627" s="14"/>
      <c r="FA627" s="14"/>
      <c r="FB627" s="14"/>
      <c r="FC627" s="14"/>
      <c r="FD627" s="14"/>
      <c r="FE627" s="14"/>
      <c r="FF627" s="14"/>
      <c r="FG627" s="14"/>
      <c r="FH627" s="14"/>
      <c r="FI627" s="14"/>
      <c r="FJ627" s="14"/>
      <c r="FK627" s="14"/>
      <c r="FL627" s="14"/>
      <c r="FM627" s="14"/>
      <c r="FN627" s="14"/>
      <c r="FO627" s="14"/>
      <c r="FP627" s="14"/>
      <c r="FQ627" s="14"/>
      <c r="FR627" s="14"/>
      <c r="FS627" s="14"/>
      <c r="FT627" s="14"/>
      <c r="FU627" s="14"/>
      <c r="FV627" s="14"/>
      <c r="FW627" s="14"/>
      <c r="FX627" s="14"/>
      <c r="FY627" s="14"/>
      <c r="FZ627" s="14"/>
      <c r="GA627" s="14"/>
      <c r="GB627" s="14"/>
      <c r="GC627" s="14"/>
      <c r="GD627" s="14"/>
      <c r="GE627" s="14"/>
      <c r="GF627" s="14"/>
      <c r="GG627" s="14"/>
      <c r="GH627" s="14"/>
      <c r="GI627" s="14"/>
      <c r="GJ627" s="14"/>
      <c r="GK627" s="14"/>
      <c r="GL627" s="14"/>
      <c r="GM627" s="14"/>
      <c r="GN627" s="14"/>
      <c r="GO627" s="14"/>
      <c r="GP627" s="14"/>
      <c r="GQ627" s="14"/>
      <c r="GR627" s="14"/>
      <c r="GS627" s="14"/>
      <c r="GT627" s="14"/>
      <c r="GU627" s="14"/>
      <c r="GV627" s="14"/>
      <c r="GW627" s="14"/>
      <c r="GX627" s="14"/>
      <c r="GY627" s="14"/>
      <c r="GZ627" s="14"/>
    </row>
    <row r="628" spans="1:208">
      <c r="A628" s="14"/>
      <c r="B628" s="14"/>
      <c r="C628" s="43" t="s">
        <v>59</v>
      </c>
      <c r="D628" s="14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  <c r="AA628" s="39"/>
      <c r="AB628" s="39"/>
      <c r="AC628" s="39"/>
      <c r="AD628" s="39"/>
      <c r="AE628" s="39"/>
      <c r="AF628" s="39"/>
      <c r="AG628" s="39"/>
      <c r="AH628" s="39"/>
      <c r="AI628" s="39"/>
      <c r="AJ628" s="39"/>
      <c r="AK628" s="39"/>
      <c r="AL628" s="39"/>
      <c r="AM628" s="39"/>
      <c r="AN628" s="39"/>
      <c r="AO628" s="39"/>
      <c r="AP628" s="39"/>
      <c r="AQ628" s="39"/>
      <c r="AR628" s="39"/>
      <c r="AS628" s="39"/>
      <c r="AT628" s="39"/>
      <c r="AU628" s="39"/>
      <c r="AV628" s="39"/>
      <c r="AW628" s="39"/>
      <c r="AX628" s="39"/>
      <c r="AY628" s="39"/>
      <c r="AZ628" s="39"/>
      <c r="BA628" s="39"/>
      <c r="BB628" s="39"/>
      <c r="BC628" s="39">
        <v>3</v>
      </c>
      <c r="BD628" s="39">
        <v>1400</v>
      </c>
      <c r="BE628" s="39"/>
      <c r="BF628" s="39"/>
      <c r="BG628" s="39"/>
      <c r="BH628" s="39"/>
      <c r="BJ628" s="39"/>
      <c r="BK628" s="39"/>
      <c r="BL628" s="39"/>
      <c r="BM628" s="17">
        <v>0</v>
      </c>
      <c r="BN628" s="17">
        <v>0</v>
      </c>
      <c r="BO628" s="39"/>
      <c r="BP628" s="39"/>
      <c r="BQ628" s="39"/>
      <c r="BR628" s="39"/>
      <c r="BS628" s="39"/>
      <c r="BT628" s="39"/>
      <c r="BU628" s="39"/>
      <c r="BV628" s="39"/>
      <c r="BW628" s="39"/>
      <c r="BX628" s="39"/>
      <c r="BY628" s="39"/>
      <c r="BZ628" s="39"/>
      <c r="CA628" s="39"/>
      <c r="CB628" s="39"/>
      <c r="CC628" s="39"/>
      <c r="CD628" s="39"/>
      <c r="CE628" s="39"/>
      <c r="CF628" s="39"/>
      <c r="CG628" s="39"/>
      <c r="CH628" s="39"/>
      <c r="CI628" s="39"/>
      <c r="CJ628" s="39"/>
      <c r="CK628" s="39"/>
      <c r="CL628" s="39"/>
      <c r="CM628" s="39"/>
      <c r="CN628" s="39"/>
      <c r="CO628" s="39">
        <v>5</v>
      </c>
      <c r="CP628" s="39">
        <v>1000</v>
      </c>
      <c r="CQ628" s="39"/>
      <c r="CR628" s="39"/>
      <c r="CS628" s="39"/>
      <c r="CT628" s="39"/>
      <c r="CU628" s="39"/>
      <c r="CV628" s="39"/>
      <c r="CW628" s="39"/>
      <c r="CX628" s="39"/>
      <c r="CY628" s="39"/>
      <c r="CZ628" s="39"/>
      <c r="DA628" s="39"/>
      <c r="DB628" s="39"/>
      <c r="DC628" s="39"/>
      <c r="DD628" s="39"/>
      <c r="DE628" s="39"/>
      <c r="DF628" s="39"/>
      <c r="DG628" s="39"/>
      <c r="DH628" s="39"/>
      <c r="DI628" s="39"/>
      <c r="DJ628" s="39"/>
      <c r="DK628" s="39"/>
      <c r="DL628" s="39"/>
      <c r="DM628" s="39"/>
      <c r="DN628" s="39"/>
      <c r="DO628" s="39"/>
      <c r="DP628" s="39"/>
      <c r="DQ628" s="39"/>
      <c r="DR628" s="39"/>
      <c r="DS628" s="39"/>
      <c r="DT628" s="39"/>
      <c r="DU628" s="39"/>
      <c r="DV628" s="39"/>
      <c r="DW628" s="39"/>
      <c r="DX628" s="39"/>
      <c r="DY628" s="39"/>
      <c r="DZ628" s="14"/>
      <c r="EA628" s="14"/>
      <c r="EB628" s="14"/>
      <c r="EC628" s="14"/>
      <c r="ED628" s="14"/>
      <c r="EE628" s="14"/>
      <c r="EF628" s="14"/>
      <c r="EG628" s="14"/>
      <c r="EH628" s="14"/>
      <c r="EI628" s="14"/>
      <c r="EJ628" s="14"/>
      <c r="EK628" s="14"/>
      <c r="EL628" s="14"/>
      <c r="EM628" s="14"/>
      <c r="EN628" s="14"/>
      <c r="EO628" s="14"/>
      <c r="EP628" s="14"/>
      <c r="EQ628" s="14"/>
      <c r="ER628" s="14"/>
      <c r="ES628" s="14"/>
      <c r="ET628" s="14"/>
      <c r="EU628" s="14"/>
      <c r="EV628" s="14"/>
      <c r="EW628" s="14"/>
      <c r="EX628" s="14"/>
      <c r="EY628" s="14"/>
      <c r="EZ628" s="14"/>
      <c r="FA628" s="14"/>
      <c r="FB628" s="14"/>
      <c r="FC628" s="14"/>
      <c r="FD628" s="14"/>
      <c r="FE628" s="14"/>
      <c r="FF628" s="14"/>
      <c r="FG628" s="14"/>
      <c r="FH628" s="14"/>
      <c r="FI628" s="14"/>
      <c r="FJ628" s="14"/>
      <c r="FK628" s="14"/>
      <c r="FL628" s="14"/>
      <c r="FM628" s="14"/>
      <c r="FN628" s="14"/>
      <c r="FO628" s="14"/>
      <c r="FP628" s="14"/>
      <c r="FQ628" s="14"/>
      <c r="FR628" s="14"/>
      <c r="FS628" s="14"/>
      <c r="FT628" s="14"/>
      <c r="FU628" s="14"/>
      <c r="FV628" s="14"/>
      <c r="FW628" s="14"/>
      <c r="FX628" s="14"/>
      <c r="FY628" s="14"/>
      <c r="FZ628" s="14"/>
      <c r="GA628" s="14"/>
      <c r="GB628" s="14"/>
      <c r="GC628" s="14"/>
      <c r="GD628" s="14"/>
      <c r="GE628" s="14"/>
      <c r="GF628" s="14"/>
      <c r="GG628" s="14"/>
      <c r="GH628" s="14"/>
      <c r="GI628" s="14"/>
      <c r="GJ628" s="14"/>
      <c r="GK628" s="14"/>
      <c r="GL628" s="14"/>
      <c r="GM628" s="14"/>
      <c r="GN628" s="14"/>
      <c r="GO628" s="14"/>
      <c r="GP628" s="14"/>
      <c r="GQ628" s="14"/>
      <c r="GR628" s="14"/>
      <c r="GS628" s="14"/>
      <c r="GT628" s="14"/>
      <c r="GU628" s="14"/>
      <c r="GV628" s="14"/>
      <c r="GW628" s="14"/>
      <c r="GX628" s="14"/>
      <c r="GY628" s="14"/>
      <c r="GZ628" s="14"/>
    </row>
    <row r="629" spans="1:208">
      <c r="A629" s="14"/>
      <c r="B629" s="14"/>
      <c r="C629" s="43" t="s">
        <v>59</v>
      </c>
      <c r="D629" s="14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  <c r="AA629" s="39"/>
      <c r="AB629" s="39"/>
      <c r="AC629" s="39"/>
      <c r="AD629" s="39"/>
      <c r="AE629" s="39"/>
      <c r="AF629" s="39"/>
      <c r="AG629" s="39"/>
      <c r="AH629" s="39"/>
      <c r="AI629" s="39"/>
      <c r="AJ629" s="39"/>
      <c r="AK629" s="39"/>
      <c r="AL629" s="39"/>
      <c r="AM629" s="39"/>
      <c r="AN629" s="39"/>
      <c r="AO629" s="39"/>
      <c r="AP629" s="39"/>
      <c r="AQ629" s="39"/>
      <c r="AR629" s="39"/>
      <c r="AS629" s="39"/>
      <c r="AT629" s="39"/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J629" s="39"/>
      <c r="BK629" s="39">
        <v>5</v>
      </c>
      <c r="BL629" s="39">
        <v>500</v>
      </c>
      <c r="BM629" s="17">
        <v>0</v>
      </c>
      <c r="BN629" s="17">
        <v>0</v>
      </c>
      <c r="BO629" s="39"/>
      <c r="BP629" s="39"/>
      <c r="BQ629" s="39"/>
      <c r="BR629" s="39"/>
      <c r="BS629" s="39"/>
      <c r="BT629" s="39"/>
      <c r="BU629" s="39"/>
      <c r="BV629" s="39"/>
      <c r="BW629" s="39"/>
      <c r="BX629" s="39"/>
      <c r="BY629" s="39"/>
      <c r="BZ629" s="39"/>
      <c r="CA629" s="39"/>
      <c r="CB629" s="39"/>
      <c r="CC629" s="39"/>
      <c r="CD629" s="39"/>
      <c r="CE629" s="39"/>
      <c r="CF629" s="39"/>
      <c r="CG629" s="39"/>
      <c r="CH629" s="39"/>
      <c r="CI629" s="39"/>
      <c r="CJ629" s="39"/>
      <c r="CK629" s="39"/>
      <c r="CL629" s="39"/>
      <c r="CM629" s="39"/>
      <c r="CN629" s="39"/>
      <c r="CO629" s="39"/>
      <c r="CP629" s="39"/>
      <c r="CQ629" s="39"/>
      <c r="CR629" s="39"/>
      <c r="CS629" s="39"/>
      <c r="CT629" s="39"/>
      <c r="CU629" s="39"/>
      <c r="CV629" s="39"/>
      <c r="CW629" s="39"/>
      <c r="CX629" s="39"/>
      <c r="CY629" s="39"/>
      <c r="CZ629" s="39"/>
      <c r="DA629" s="39"/>
      <c r="DB629" s="39"/>
      <c r="DC629" s="39"/>
      <c r="DD629" s="39"/>
      <c r="DE629" s="39"/>
      <c r="DF629" s="39"/>
      <c r="DG629" s="39"/>
      <c r="DH629" s="39"/>
      <c r="DI629" s="39"/>
      <c r="DJ629" s="39"/>
      <c r="DK629" s="39"/>
      <c r="DL629" s="39"/>
      <c r="DM629" s="39"/>
      <c r="DN629" s="39"/>
      <c r="DO629" s="39"/>
      <c r="DP629" s="39"/>
      <c r="DQ629" s="39"/>
      <c r="DR629" s="39"/>
      <c r="DS629" s="39"/>
      <c r="DT629" s="39"/>
      <c r="DU629" s="39"/>
      <c r="DV629" s="39"/>
      <c r="DW629" s="39"/>
      <c r="DX629" s="39"/>
      <c r="DY629" s="39"/>
      <c r="DZ629" s="14"/>
      <c r="EA629" s="14"/>
      <c r="EB629" s="14"/>
      <c r="EC629" s="14"/>
      <c r="ED629" s="14"/>
      <c r="EE629" s="14"/>
      <c r="EF629" s="14"/>
      <c r="EG629" s="14"/>
      <c r="EH629" s="14"/>
      <c r="EI629" s="14"/>
      <c r="EJ629" s="14"/>
      <c r="EK629" s="14"/>
      <c r="EL629" s="14"/>
      <c r="EM629" s="14"/>
      <c r="EN629" s="14"/>
      <c r="EO629" s="14"/>
      <c r="EP629" s="14"/>
      <c r="EQ629" s="14"/>
      <c r="ER629" s="14"/>
      <c r="ES629" s="14"/>
      <c r="ET629" s="14"/>
      <c r="EU629" s="14"/>
      <c r="EV629" s="14"/>
      <c r="EW629" s="14"/>
      <c r="EX629" s="14"/>
      <c r="EY629" s="14"/>
      <c r="EZ629" s="14"/>
      <c r="FA629" s="14"/>
      <c r="FB629" s="14"/>
      <c r="FC629" s="14"/>
      <c r="FD629" s="14"/>
      <c r="FE629" s="14"/>
      <c r="FF629" s="14"/>
      <c r="FG629" s="14"/>
      <c r="FH629" s="14"/>
      <c r="FI629" s="14"/>
      <c r="FJ629" s="14"/>
      <c r="FK629" s="14"/>
      <c r="FL629" s="14"/>
      <c r="FM629" s="14"/>
      <c r="FN629" s="14"/>
      <c r="FO629" s="14"/>
      <c r="FP629" s="14"/>
      <c r="FQ629" s="14"/>
      <c r="FR629" s="14"/>
      <c r="FS629" s="14"/>
      <c r="FT629" s="14"/>
      <c r="FU629" s="14"/>
      <c r="FV629" s="14"/>
      <c r="FW629" s="14"/>
      <c r="FX629" s="14"/>
      <c r="FY629" s="14"/>
      <c r="FZ629" s="14"/>
      <c r="GA629" s="14"/>
      <c r="GB629" s="14"/>
      <c r="GC629" s="14"/>
      <c r="GD629" s="14"/>
      <c r="GE629" s="14"/>
      <c r="GF629" s="14"/>
      <c r="GG629" s="14"/>
      <c r="GH629" s="14"/>
      <c r="GI629" s="14"/>
      <c r="GJ629" s="14"/>
      <c r="GK629" s="14"/>
      <c r="GL629" s="14"/>
      <c r="GM629" s="14"/>
      <c r="GN629" s="14"/>
      <c r="GO629" s="14"/>
      <c r="GP629" s="14"/>
      <c r="GQ629" s="14"/>
      <c r="GR629" s="14"/>
      <c r="GS629" s="14"/>
      <c r="GT629" s="14"/>
      <c r="GU629" s="14"/>
      <c r="GV629" s="14"/>
      <c r="GW629" s="14"/>
      <c r="GX629" s="14"/>
      <c r="GY629" s="14"/>
      <c r="GZ629" s="14"/>
    </row>
    <row r="630" spans="1:208">
      <c r="A630" s="14"/>
      <c r="B630" s="14"/>
      <c r="C630" s="43" t="s">
        <v>59</v>
      </c>
      <c r="D630" s="14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  <c r="AA630" s="39">
        <v>5</v>
      </c>
      <c r="AB630" s="39">
        <v>500</v>
      </c>
      <c r="AC630" s="39"/>
      <c r="AD630" s="39"/>
      <c r="AE630" s="39"/>
      <c r="AF630" s="39"/>
      <c r="AG630" s="39"/>
      <c r="AH630" s="39"/>
      <c r="AI630" s="39"/>
      <c r="AJ630" s="39"/>
      <c r="AK630" s="39"/>
      <c r="AL630" s="39"/>
      <c r="AM630" s="39"/>
      <c r="AN630" s="39"/>
      <c r="AO630" s="39"/>
      <c r="AP630" s="39"/>
      <c r="AQ630" s="39"/>
      <c r="AR630" s="39"/>
      <c r="AS630" s="39"/>
      <c r="AT630" s="39"/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J630" s="39"/>
      <c r="BK630" s="39"/>
      <c r="BL630" s="39"/>
      <c r="BM630" s="17">
        <v>0</v>
      </c>
      <c r="BN630" s="17">
        <v>0</v>
      </c>
      <c r="BO630" s="39"/>
      <c r="BP630" s="39"/>
      <c r="BQ630" s="39"/>
      <c r="BR630" s="39"/>
      <c r="BS630" s="39"/>
      <c r="BT630" s="39"/>
      <c r="BU630" s="39"/>
      <c r="BV630" s="39"/>
      <c r="BW630" s="39"/>
      <c r="BX630" s="39"/>
      <c r="BY630" s="39"/>
      <c r="BZ630" s="39"/>
      <c r="CA630" s="39"/>
      <c r="CB630" s="39"/>
      <c r="CC630" s="39"/>
      <c r="CD630" s="39"/>
      <c r="CE630" s="39"/>
      <c r="CF630" s="39"/>
      <c r="CG630" s="39"/>
      <c r="CH630" s="39"/>
      <c r="CI630" s="39"/>
      <c r="CJ630" s="39"/>
      <c r="CK630" s="39"/>
      <c r="CL630" s="39"/>
      <c r="CM630" s="39"/>
      <c r="CN630" s="39"/>
      <c r="CO630" s="39"/>
      <c r="CP630" s="39"/>
      <c r="CQ630" s="39"/>
      <c r="CR630" s="39"/>
      <c r="CS630" s="39"/>
      <c r="CT630" s="39"/>
      <c r="CU630" s="39"/>
      <c r="CV630" s="39"/>
      <c r="CW630" s="39"/>
      <c r="CX630" s="39"/>
      <c r="CY630" s="39"/>
      <c r="CZ630" s="39"/>
      <c r="DA630" s="39"/>
      <c r="DB630" s="39"/>
      <c r="DC630" s="39"/>
      <c r="DD630" s="39"/>
      <c r="DE630" s="39"/>
      <c r="DF630" s="39"/>
      <c r="DG630" s="39"/>
      <c r="DH630" s="39"/>
      <c r="DI630" s="39"/>
      <c r="DJ630" s="39"/>
      <c r="DK630" s="39"/>
      <c r="DL630" s="39"/>
      <c r="DM630" s="39"/>
      <c r="DN630" s="39"/>
      <c r="DO630" s="39"/>
      <c r="DP630" s="39"/>
      <c r="DQ630" s="39"/>
      <c r="DR630" s="39"/>
      <c r="DS630" s="39"/>
      <c r="DT630" s="39"/>
      <c r="DU630" s="39"/>
      <c r="DV630" s="39"/>
      <c r="DW630" s="39"/>
      <c r="DX630" s="39"/>
      <c r="DY630" s="39"/>
      <c r="DZ630" s="14"/>
      <c r="EA630" s="14"/>
      <c r="EB630" s="14"/>
      <c r="EC630" s="14"/>
      <c r="ED630" s="14"/>
      <c r="EE630" s="14"/>
      <c r="EF630" s="14"/>
      <c r="EG630" s="14"/>
      <c r="EH630" s="14"/>
      <c r="EI630" s="14"/>
      <c r="EJ630" s="14"/>
      <c r="EK630" s="14"/>
      <c r="EL630" s="14"/>
      <c r="EM630" s="14"/>
      <c r="EN630" s="14"/>
      <c r="EO630" s="14"/>
      <c r="EP630" s="14"/>
      <c r="EQ630" s="14"/>
      <c r="ER630" s="14"/>
      <c r="ES630" s="14"/>
      <c r="ET630" s="14"/>
      <c r="EU630" s="14"/>
      <c r="EV630" s="14"/>
      <c r="EW630" s="14"/>
      <c r="EX630" s="14"/>
      <c r="EY630" s="14"/>
      <c r="EZ630" s="14"/>
      <c r="FA630" s="14"/>
      <c r="FB630" s="14"/>
      <c r="FC630" s="14"/>
      <c r="FD630" s="14"/>
      <c r="FE630" s="14"/>
      <c r="FF630" s="14"/>
      <c r="FG630" s="14"/>
      <c r="FH630" s="14"/>
      <c r="FI630" s="14"/>
      <c r="FJ630" s="14"/>
      <c r="FK630" s="14"/>
      <c r="FL630" s="14"/>
      <c r="FM630" s="14"/>
      <c r="FN630" s="14"/>
      <c r="FO630" s="14"/>
      <c r="FP630" s="14"/>
      <c r="FQ630" s="14"/>
      <c r="FR630" s="14"/>
      <c r="FS630" s="14"/>
      <c r="FT630" s="14"/>
      <c r="FU630" s="14"/>
      <c r="FV630" s="14"/>
      <c r="FW630" s="14"/>
      <c r="FX630" s="14"/>
      <c r="FY630" s="14"/>
      <c r="FZ630" s="14"/>
      <c r="GA630" s="14"/>
      <c r="GB630" s="14"/>
      <c r="GC630" s="14"/>
      <c r="GD630" s="14"/>
      <c r="GE630" s="14"/>
      <c r="GF630" s="14"/>
      <c r="GG630" s="14"/>
      <c r="GH630" s="14"/>
      <c r="GI630" s="14"/>
      <c r="GJ630" s="14"/>
      <c r="GK630" s="14"/>
      <c r="GL630" s="14"/>
      <c r="GM630" s="14"/>
      <c r="GN630" s="14"/>
      <c r="GO630" s="14"/>
      <c r="GP630" s="14"/>
      <c r="GQ630" s="14"/>
      <c r="GR630" s="14"/>
      <c r="GS630" s="14"/>
      <c r="GT630" s="14"/>
      <c r="GU630" s="14"/>
      <c r="GV630" s="14"/>
      <c r="GW630" s="14"/>
      <c r="GX630" s="14"/>
      <c r="GY630" s="14"/>
      <c r="GZ630" s="14"/>
    </row>
    <row r="631" spans="1:208">
      <c r="A631" s="14"/>
      <c r="B631" s="14"/>
      <c r="C631" s="43" t="s">
        <v>59</v>
      </c>
      <c r="D631" s="14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>
        <v>2</v>
      </c>
      <c r="X631" s="39">
        <v>3000</v>
      </c>
      <c r="Y631" s="39"/>
      <c r="Z631" s="39"/>
      <c r="AA631" s="39"/>
      <c r="AB631" s="39"/>
      <c r="AC631" s="39"/>
      <c r="AD631" s="39"/>
      <c r="AE631" s="39"/>
      <c r="AF631" s="39"/>
      <c r="AG631" s="39"/>
      <c r="AH631" s="39"/>
      <c r="AI631" s="39"/>
      <c r="AJ631" s="39"/>
      <c r="AK631" s="39"/>
      <c r="AL631" s="39"/>
      <c r="AM631" s="39"/>
      <c r="AN631" s="39"/>
      <c r="AO631" s="39"/>
      <c r="AP631" s="39"/>
      <c r="AQ631" s="39"/>
      <c r="AR631" s="39"/>
      <c r="AS631" s="39"/>
      <c r="AT631" s="39"/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J631" s="39"/>
      <c r="BK631" s="39"/>
      <c r="BL631" s="39"/>
      <c r="BM631" s="17">
        <v>0</v>
      </c>
      <c r="BN631" s="17">
        <v>0</v>
      </c>
      <c r="BO631" s="39"/>
      <c r="BP631" s="39"/>
      <c r="BQ631" s="39"/>
      <c r="BR631" s="39"/>
      <c r="BS631" s="39"/>
      <c r="BT631" s="39"/>
      <c r="BU631" s="39"/>
      <c r="BV631" s="39"/>
      <c r="BW631" s="39"/>
      <c r="BX631" s="39"/>
      <c r="BY631" s="39"/>
      <c r="BZ631" s="39"/>
      <c r="CA631" s="39"/>
      <c r="CB631" s="39"/>
      <c r="CC631" s="39"/>
      <c r="CD631" s="39"/>
      <c r="CE631" s="39"/>
      <c r="CF631" s="39"/>
      <c r="CG631" s="39"/>
      <c r="CH631" s="39"/>
      <c r="CI631" s="39"/>
      <c r="CJ631" s="39"/>
      <c r="CK631" s="39"/>
      <c r="CL631" s="39"/>
      <c r="CM631" s="39"/>
      <c r="CN631" s="39"/>
      <c r="CO631" s="39"/>
      <c r="CP631" s="39"/>
      <c r="CQ631" s="39"/>
      <c r="CR631" s="39"/>
      <c r="CS631" s="39"/>
      <c r="CT631" s="39"/>
      <c r="CU631" s="39"/>
      <c r="CV631" s="39"/>
      <c r="CW631" s="39"/>
      <c r="CX631" s="39"/>
      <c r="CY631" s="39"/>
      <c r="CZ631" s="39"/>
      <c r="DA631" s="39"/>
      <c r="DB631" s="39"/>
      <c r="DC631" s="39"/>
      <c r="DD631" s="39"/>
      <c r="DE631" s="39"/>
      <c r="DF631" s="39"/>
      <c r="DG631" s="39"/>
      <c r="DH631" s="39"/>
      <c r="DI631" s="39"/>
      <c r="DJ631" s="39"/>
      <c r="DK631" s="39"/>
      <c r="DL631" s="39"/>
      <c r="DM631" s="39"/>
      <c r="DN631" s="39"/>
      <c r="DO631" s="39"/>
      <c r="DP631" s="39"/>
      <c r="DQ631" s="39"/>
      <c r="DR631" s="39"/>
      <c r="DS631" s="39"/>
      <c r="DT631" s="39"/>
      <c r="DU631" s="39"/>
      <c r="DV631" s="39"/>
      <c r="DW631" s="39"/>
      <c r="DX631" s="39"/>
      <c r="DY631" s="39"/>
      <c r="DZ631" s="14"/>
      <c r="EA631" s="14"/>
      <c r="EB631" s="14"/>
      <c r="EC631" s="14"/>
      <c r="ED631" s="14"/>
      <c r="EE631" s="14"/>
      <c r="EF631" s="14"/>
      <c r="EG631" s="14"/>
      <c r="EH631" s="14"/>
      <c r="EI631" s="14"/>
      <c r="EJ631" s="14"/>
      <c r="EK631" s="14"/>
      <c r="EL631" s="14"/>
      <c r="EM631" s="14"/>
      <c r="EN631" s="14"/>
      <c r="EO631" s="14"/>
      <c r="EP631" s="14"/>
      <c r="EQ631" s="14"/>
      <c r="ER631" s="14"/>
      <c r="ES631" s="14"/>
      <c r="ET631" s="14"/>
      <c r="EU631" s="14"/>
      <c r="EV631" s="14"/>
      <c r="EW631" s="14"/>
      <c r="EX631" s="14"/>
      <c r="EY631" s="14"/>
      <c r="EZ631" s="14"/>
      <c r="FA631" s="14"/>
      <c r="FB631" s="14"/>
      <c r="FC631" s="14"/>
      <c r="FD631" s="14"/>
      <c r="FE631" s="14"/>
      <c r="FF631" s="14"/>
      <c r="FG631" s="14"/>
      <c r="FH631" s="14"/>
      <c r="FI631" s="14"/>
      <c r="FJ631" s="14"/>
      <c r="FK631" s="14"/>
      <c r="FL631" s="14"/>
      <c r="FM631" s="14"/>
      <c r="FN631" s="14"/>
      <c r="FO631" s="14"/>
      <c r="FP631" s="14"/>
      <c r="FQ631" s="14"/>
      <c r="FR631" s="14"/>
      <c r="FS631" s="14"/>
      <c r="FT631" s="14"/>
      <c r="FU631" s="14"/>
      <c r="FV631" s="14"/>
      <c r="FW631" s="14"/>
      <c r="FX631" s="14"/>
      <c r="FY631" s="14"/>
      <c r="FZ631" s="14"/>
      <c r="GA631" s="14"/>
      <c r="GB631" s="14"/>
      <c r="GC631" s="14"/>
      <c r="GD631" s="14"/>
      <c r="GE631" s="14"/>
      <c r="GF631" s="14"/>
      <c r="GG631" s="14"/>
      <c r="GH631" s="14"/>
      <c r="GI631" s="14"/>
      <c r="GJ631" s="14"/>
      <c r="GK631" s="14"/>
      <c r="GL631" s="14"/>
      <c r="GM631" s="14"/>
      <c r="GN631" s="14"/>
      <c r="GO631" s="14"/>
      <c r="GP631" s="14"/>
      <c r="GQ631" s="14"/>
      <c r="GR631" s="14"/>
      <c r="GS631" s="14"/>
      <c r="GT631" s="14"/>
      <c r="GU631" s="14"/>
      <c r="GV631" s="14"/>
      <c r="GW631" s="14"/>
      <c r="GX631" s="14"/>
      <c r="GY631" s="14"/>
      <c r="GZ631" s="14"/>
    </row>
    <row r="632" spans="1:208">
      <c r="A632" s="14"/>
      <c r="B632" s="14"/>
      <c r="C632" s="43" t="s">
        <v>59</v>
      </c>
      <c r="D632" s="14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>
        <v>0.375</v>
      </c>
      <c r="Z632" s="39">
        <v>22500</v>
      </c>
      <c r="AA632" s="39"/>
      <c r="AB632" s="39"/>
      <c r="AC632" s="39"/>
      <c r="AD632" s="39"/>
      <c r="AE632" s="39"/>
      <c r="AF632" s="39"/>
      <c r="AG632" s="39"/>
      <c r="AH632" s="39"/>
      <c r="AI632" s="39"/>
      <c r="AJ632" s="39"/>
      <c r="AK632" s="39"/>
      <c r="AL632" s="39"/>
      <c r="AM632" s="39"/>
      <c r="AN632" s="39"/>
      <c r="AO632" s="39"/>
      <c r="AP632" s="39"/>
      <c r="AQ632" s="39"/>
      <c r="AR632" s="39"/>
      <c r="AS632" s="39"/>
      <c r="AT632" s="39"/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J632" s="39"/>
      <c r="BK632" s="39"/>
      <c r="BL632" s="39"/>
      <c r="BM632" s="17">
        <v>0</v>
      </c>
      <c r="BN632" s="17">
        <v>0</v>
      </c>
      <c r="BO632" s="39"/>
      <c r="BP632" s="39"/>
      <c r="BQ632" s="39"/>
      <c r="BR632" s="39"/>
      <c r="BS632" s="39"/>
      <c r="BT632" s="39"/>
      <c r="BU632" s="39"/>
      <c r="BV632" s="39"/>
      <c r="BW632" s="39"/>
      <c r="BX632" s="39"/>
      <c r="BY632" s="39"/>
      <c r="BZ632" s="39"/>
      <c r="CA632" s="39"/>
      <c r="CB632" s="39"/>
      <c r="CC632" s="39"/>
      <c r="CD632" s="39"/>
      <c r="CE632" s="39"/>
      <c r="CF632" s="39"/>
      <c r="CG632" s="39"/>
      <c r="CH632" s="39"/>
      <c r="CI632" s="39"/>
      <c r="CJ632" s="39"/>
      <c r="CK632" s="39"/>
      <c r="CL632" s="39"/>
      <c r="CM632" s="39"/>
      <c r="CN632" s="39"/>
      <c r="CO632" s="39"/>
      <c r="CP632" s="39"/>
      <c r="CQ632" s="39"/>
      <c r="CR632" s="39"/>
      <c r="CS632" s="39"/>
      <c r="CT632" s="39"/>
      <c r="CU632" s="39"/>
      <c r="CV632" s="39"/>
      <c r="CW632" s="39"/>
      <c r="CX632" s="39"/>
      <c r="CY632" s="39"/>
      <c r="CZ632" s="39"/>
      <c r="DA632" s="39"/>
      <c r="DB632" s="39"/>
      <c r="DC632" s="39"/>
      <c r="DD632" s="39"/>
      <c r="DE632" s="39"/>
      <c r="DF632" s="39"/>
      <c r="DG632" s="39"/>
      <c r="DH632" s="39"/>
      <c r="DI632" s="39"/>
      <c r="DJ632" s="39"/>
      <c r="DK632" s="39"/>
      <c r="DL632" s="39"/>
      <c r="DM632" s="39"/>
      <c r="DN632" s="39"/>
      <c r="DO632" s="39"/>
      <c r="DP632" s="39"/>
      <c r="DQ632" s="39"/>
      <c r="DR632" s="39"/>
      <c r="DS632" s="39"/>
      <c r="DT632" s="39"/>
      <c r="DU632" s="39"/>
      <c r="DV632" s="39"/>
      <c r="DW632" s="39"/>
      <c r="DX632" s="39"/>
      <c r="DY632" s="39"/>
      <c r="DZ632" s="14"/>
      <c r="EA632" s="14"/>
      <c r="EB632" s="14"/>
      <c r="EC632" s="14"/>
      <c r="ED632" s="14"/>
      <c r="EE632" s="14"/>
      <c r="EF632" s="14"/>
      <c r="EG632" s="14"/>
      <c r="EH632" s="14"/>
      <c r="EI632" s="14"/>
      <c r="EJ632" s="14"/>
      <c r="EK632" s="14"/>
      <c r="EL632" s="14"/>
      <c r="EM632" s="14"/>
      <c r="EN632" s="14"/>
      <c r="EO632" s="14"/>
      <c r="EP632" s="14"/>
      <c r="EQ632" s="14"/>
      <c r="ER632" s="14"/>
      <c r="ES632" s="14"/>
      <c r="ET632" s="14"/>
      <c r="EU632" s="14"/>
      <c r="EV632" s="14"/>
      <c r="EW632" s="14"/>
      <c r="EX632" s="14"/>
      <c r="EY632" s="14"/>
      <c r="EZ632" s="14"/>
      <c r="FA632" s="14"/>
      <c r="FB632" s="14"/>
      <c r="FC632" s="14"/>
      <c r="FD632" s="14"/>
      <c r="FE632" s="14"/>
      <c r="FF632" s="14"/>
      <c r="FG632" s="14"/>
      <c r="FH632" s="14"/>
      <c r="FI632" s="14"/>
      <c r="FJ632" s="14"/>
      <c r="FK632" s="14"/>
      <c r="FL632" s="14"/>
      <c r="FM632" s="14"/>
      <c r="FN632" s="14"/>
      <c r="FO632" s="14"/>
      <c r="FP632" s="14"/>
      <c r="FQ632" s="14"/>
      <c r="FR632" s="14"/>
      <c r="FS632" s="14"/>
      <c r="FT632" s="14"/>
      <c r="FU632" s="14"/>
      <c r="FV632" s="14"/>
      <c r="FW632" s="14"/>
      <c r="FX632" s="14"/>
      <c r="FY632" s="14"/>
      <c r="FZ632" s="14"/>
      <c r="GA632" s="14"/>
      <c r="GB632" s="14"/>
      <c r="GC632" s="14"/>
      <c r="GD632" s="14"/>
      <c r="GE632" s="14"/>
      <c r="GF632" s="14"/>
      <c r="GG632" s="14"/>
      <c r="GH632" s="14"/>
      <c r="GI632" s="14"/>
      <c r="GJ632" s="14"/>
      <c r="GK632" s="14"/>
      <c r="GL632" s="14"/>
      <c r="GM632" s="14"/>
      <c r="GN632" s="14"/>
      <c r="GO632" s="14"/>
      <c r="GP632" s="14"/>
      <c r="GQ632" s="14"/>
      <c r="GR632" s="14"/>
      <c r="GS632" s="14"/>
      <c r="GT632" s="14"/>
      <c r="GU632" s="14"/>
      <c r="GV632" s="14"/>
      <c r="GW632" s="14"/>
      <c r="GX632" s="14"/>
      <c r="GY632" s="14"/>
      <c r="GZ632" s="14"/>
    </row>
    <row r="633" spans="1:208">
      <c r="A633" s="14"/>
      <c r="B633" s="14"/>
      <c r="C633" s="43" t="s">
        <v>59</v>
      </c>
      <c r="D633" s="14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>
        <v>1.87</v>
      </c>
      <c r="X633" s="39">
        <v>100200</v>
      </c>
      <c r="Y633" s="39"/>
      <c r="Z633" s="39"/>
      <c r="AA633" s="39"/>
      <c r="AB633" s="39"/>
      <c r="AC633" s="39"/>
      <c r="AD633" s="39"/>
      <c r="AE633" s="39"/>
      <c r="AF633" s="39"/>
      <c r="AG633" s="39"/>
      <c r="AH633" s="39"/>
      <c r="AI633" s="39"/>
      <c r="AJ633" s="39"/>
      <c r="AK633" s="39"/>
      <c r="AL633" s="39"/>
      <c r="AM633" s="39"/>
      <c r="AN633" s="39"/>
      <c r="AO633" s="39"/>
      <c r="AP633" s="39"/>
      <c r="AQ633" s="39"/>
      <c r="AR633" s="39"/>
      <c r="AS633" s="39"/>
      <c r="AT633" s="39"/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J633" s="39"/>
      <c r="BK633" s="39"/>
      <c r="BL633" s="39"/>
      <c r="BM633" s="17">
        <v>0</v>
      </c>
      <c r="BN633" s="17">
        <v>0</v>
      </c>
      <c r="BO633" s="39"/>
      <c r="BP633" s="39"/>
      <c r="BQ633" s="39"/>
      <c r="BR633" s="39"/>
      <c r="BS633" s="39"/>
      <c r="BT633" s="39"/>
      <c r="BU633" s="39"/>
      <c r="BV633" s="39"/>
      <c r="BW633" s="39"/>
      <c r="BX633" s="39"/>
      <c r="BY633" s="39"/>
      <c r="BZ633" s="39"/>
      <c r="CA633" s="39"/>
      <c r="CB633" s="39"/>
      <c r="CC633" s="39"/>
      <c r="CD633" s="39"/>
      <c r="CE633" s="39"/>
      <c r="CF633" s="39"/>
      <c r="CG633" s="39"/>
      <c r="CH633" s="39"/>
      <c r="CI633" s="39"/>
      <c r="CJ633" s="39"/>
      <c r="CK633" s="39"/>
      <c r="CL633" s="39"/>
      <c r="CM633" s="39"/>
      <c r="CN633" s="39"/>
      <c r="CO633" s="39"/>
      <c r="CP633" s="39"/>
      <c r="CQ633" s="39"/>
      <c r="CR633" s="39"/>
      <c r="CS633" s="39"/>
      <c r="CT633" s="39"/>
      <c r="CU633" s="39"/>
      <c r="CV633" s="39"/>
      <c r="CW633" s="39"/>
      <c r="CX633" s="39"/>
      <c r="CY633" s="39"/>
      <c r="CZ633" s="39"/>
      <c r="DA633" s="39"/>
      <c r="DB633" s="39"/>
      <c r="DC633" s="39"/>
      <c r="DD633" s="39"/>
      <c r="DE633" s="39"/>
      <c r="DF633" s="39"/>
      <c r="DG633" s="39"/>
      <c r="DH633" s="39"/>
      <c r="DI633" s="39"/>
      <c r="DJ633" s="39"/>
      <c r="DK633" s="39"/>
      <c r="DL633" s="39"/>
      <c r="DM633" s="39"/>
      <c r="DN633" s="39"/>
      <c r="DO633" s="39"/>
      <c r="DP633" s="39"/>
      <c r="DQ633" s="39"/>
      <c r="DR633" s="39"/>
      <c r="DS633" s="39"/>
      <c r="DT633" s="39"/>
      <c r="DU633" s="39"/>
      <c r="DV633" s="39"/>
      <c r="DW633" s="39"/>
      <c r="DX633" s="39"/>
      <c r="DY633" s="39"/>
      <c r="DZ633" s="14"/>
      <c r="EA633" s="14"/>
      <c r="EB633" s="14"/>
      <c r="EC633" s="14"/>
      <c r="ED633" s="14"/>
      <c r="EE633" s="14"/>
      <c r="EF633" s="14"/>
      <c r="EG633" s="14"/>
      <c r="EH633" s="14"/>
      <c r="EI633" s="14"/>
      <c r="EJ633" s="14"/>
      <c r="EK633" s="14"/>
      <c r="EL633" s="14"/>
      <c r="EM633" s="14"/>
      <c r="EN633" s="14"/>
      <c r="EO633" s="14"/>
      <c r="EP633" s="14"/>
      <c r="EQ633" s="14"/>
      <c r="ER633" s="14"/>
      <c r="ES633" s="14"/>
      <c r="ET633" s="14"/>
      <c r="EU633" s="14"/>
      <c r="EV633" s="14"/>
      <c r="EW633" s="14"/>
      <c r="EX633" s="14"/>
      <c r="EY633" s="14"/>
      <c r="EZ633" s="14"/>
      <c r="FA633" s="14"/>
      <c r="FB633" s="14"/>
      <c r="FC633" s="14"/>
      <c r="FD633" s="14"/>
      <c r="FE633" s="14"/>
      <c r="FF633" s="14"/>
      <c r="FG633" s="14"/>
      <c r="FH633" s="14"/>
      <c r="FI633" s="14"/>
      <c r="FJ633" s="14"/>
      <c r="FK633" s="14"/>
      <c r="FL633" s="14"/>
      <c r="FM633" s="14"/>
      <c r="FN633" s="14"/>
      <c r="FO633" s="14"/>
      <c r="FP633" s="14"/>
      <c r="FQ633" s="14"/>
      <c r="FR633" s="14"/>
      <c r="FS633" s="14"/>
      <c r="FT633" s="14"/>
      <c r="FU633" s="14"/>
      <c r="FV633" s="14"/>
      <c r="FW633" s="14"/>
      <c r="FX633" s="14"/>
      <c r="FY633" s="14"/>
      <c r="FZ633" s="14"/>
      <c r="GA633" s="14"/>
      <c r="GB633" s="14"/>
      <c r="GC633" s="14"/>
      <c r="GD633" s="14"/>
      <c r="GE633" s="14"/>
      <c r="GF633" s="14"/>
      <c r="GG633" s="14"/>
      <c r="GH633" s="14"/>
      <c r="GI633" s="14"/>
      <c r="GJ633" s="14"/>
      <c r="GK633" s="14"/>
      <c r="GL633" s="14"/>
      <c r="GM633" s="14"/>
      <c r="GN633" s="14"/>
      <c r="GO633" s="14"/>
      <c r="GP633" s="14"/>
      <c r="GQ633" s="14"/>
      <c r="GR633" s="14"/>
      <c r="GS633" s="14"/>
      <c r="GT633" s="14"/>
      <c r="GU633" s="14"/>
      <c r="GV633" s="14"/>
      <c r="GW633" s="14"/>
      <c r="GX633" s="14"/>
      <c r="GY633" s="14"/>
      <c r="GZ633" s="14"/>
    </row>
    <row r="634" spans="1:208">
      <c r="A634" s="14"/>
      <c r="B634" s="14"/>
      <c r="C634" s="43" t="s">
        <v>59</v>
      </c>
      <c r="D634" s="14"/>
      <c r="E634" s="39"/>
      <c r="F634" s="39"/>
      <c r="G634" s="39"/>
      <c r="H634" s="39"/>
      <c r="I634" s="39"/>
      <c r="J634" s="39"/>
      <c r="K634" s="39">
        <v>2</v>
      </c>
      <c r="L634" s="39">
        <v>1000</v>
      </c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>
        <v>7.0000000000000007E-2</v>
      </c>
      <c r="Z634" s="39">
        <v>5000</v>
      </c>
      <c r="AA634" s="39"/>
      <c r="AB634" s="39"/>
      <c r="AC634" s="39"/>
      <c r="AD634" s="39"/>
      <c r="AE634" s="39"/>
      <c r="AF634" s="39"/>
      <c r="AG634" s="39"/>
      <c r="AH634" s="39"/>
      <c r="AI634" s="39"/>
      <c r="AJ634" s="39"/>
      <c r="AK634" s="39"/>
      <c r="AL634" s="39"/>
      <c r="AM634" s="39"/>
      <c r="AN634" s="39"/>
      <c r="AO634" s="39"/>
      <c r="AP634" s="39"/>
      <c r="AQ634" s="39"/>
      <c r="AR634" s="39"/>
      <c r="AS634" s="39"/>
      <c r="AT634" s="39"/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J634" s="39"/>
      <c r="BK634" s="39"/>
      <c r="BL634" s="39"/>
      <c r="BM634" s="17">
        <v>0</v>
      </c>
      <c r="BN634" s="17">
        <v>0</v>
      </c>
      <c r="BO634" s="39"/>
      <c r="BP634" s="39"/>
      <c r="BQ634" s="39"/>
      <c r="BR634" s="39"/>
      <c r="BS634" s="39"/>
      <c r="BT634" s="39"/>
      <c r="BU634" s="39"/>
      <c r="BV634" s="39"/>
      <c r="BW634" s="39"/>
      <c r="BX634" s="39"/>
      <c r="BY634" s="39"/>
      <c r="BZ634" s="39"/>
      <c r="CA634" s="39"/>
      <c r="CB634" s="39"/>
      <c r="CC634" s="39"/>
      <c r="CD634" s="39"/>
      <c r="CE634" s="39"/>
      <c r="CF634" s="39"/>
      <c r="CG634" s="39"/>
      <c r="CH634" s="39"/>
      <c r="CI634" s="39"/>
      <c r="CJ634" s="39"/>
      <c r="CK634" s="39"/>
      <c r="CL634" s="39"/>
      <c r="CM634" s="39"/>
      <c r="CN634" s="39"/>
      <c r="CO634" s="39"/>
      <c r="CP634" s="39"/>
      <c r="CQ634" s="39"/>
      <c r="CR634" s="39"/>
      <c r="CS634" s="39"/>
      <c r="CT634" s="39"/>
      <c r="CU634" s="39"/>
      <c r="CV634" s="39"/>
      <c r="CW634" s="39"/>
      <c r="CX634" s="39"/>
      <c r="CY634" s="39"/>
      <c r="CZ634" s="39"/>
      <c r="DA634" s="39"/>
      <c r="DB634" s="39"/>
      <c r="DC634" s="39"/>
      <c r="DD634" s="39"/>
      <c r="DE634" s="39"/>
      <c r="DF634" s="39"/>
      <c r="DG634" s="39"/>
      <c r="DH634" s="39"/>
      <c r="DI634" s="39"/>
      <c r="DJ634" s="39"/>
      <c r="DK634" s="39"/>
      <c r="DL634" s="39"/>
      <c r="DM634" s="39"/>
      <c r="DN634" s="39"/>
      <c r="DO634" s="39"/>
      <c r="DP634" s="39"/>
      <c r="DQ634" s="39"/>
      <c r="DR634" s="39"/>
      <c r="DS634" s="39"/>
      <c r="DT634" s="39"/>
      <c r="DU634" s="39"/>
      <c r="DV634" s="39"/>
      <c r="DW634" s="39"/>
      <c r="DX634" s="39"/>
      <c r="DY634" s="39"/>
      <c r="DZ634" s="14"/>
      <c r="EA634" s="14"/>
      <c r="EB634" s="14"/>
      <c r="EC634" s="14"/>
      <c r="ED634" s="14"/>
      <c r="EE634" s="14"/>
      <c r="EF634" s="14"/>
      <c r="EG634" s="14"/>
      <c r="EH634" s="14"/>
      <c r="EI634" s="14"/>
      <c r="EJ634" s="14"/>
      <c r="EK634" s="14"/>
      <c r="EL634" s="14"/>
      <c r="EM634" s="14"/>
      <c r="EN634" s="14"/>
      <c r="EO634" s="14"/>
      <c r="EP634" s="14"/>
      <c r="EQ634" s="14"/>
      <c r="ER634" s="14"/>
      <c r="ES634" s="14"/>
      <c r="ET634" s="14"/>
      <c r="EU634" s="14"/>
      <c r="EV634" s="14"/>
      <c r="EW634" s="14"/>
      <c r="EX634" s="14"/>
      <c r="EY634" s="14"/>
      <c r="EZ634" s="14"/>
      <c r="FA634" s="14"/>
      <c r="FB634" s="14"/>
      <c r="FC634" s="14"/>
      <c r="FD634" s="14"/>
      <c r="FE634" s="14"/>
      <c r="FF634" s="14"/>
      <c r="FG634" s="14"/>
      <c r="FH634" s="14"/>
      <c r="FI634" s="14"/>
      <c r="FJ634" s="14"/>
      <c r="FK634" s="14"/>
      <c r="FL634" s="14"/>
      <c r="FM634" s="14"/>
      <c r="FN634" s="14"/>
      <c r="FO634" s="14"/>
      <c r="FP634" s="14"/>
      <c r="FQ634" s="14"/>
      <c r="FR634" s="14"/>
      <c r="FS634" s="14"/>
      <c r="FT634" s="14"/>
      <c r="FU634" s="14"/>
      <c r="FV634" s="14"/>
      <c r="FW634" s="14"/>
      <c r="FX634" s="14"/>
      <c r="FY634" s="14"/>
      <c r="FZ634" s="14"/>
      <c r="GA634" s="14"/>
      <c r="GB634" s="14"/>
      <c r="GC634" s="14"/>
      <c r="GD634" s="14"/>
      <c r="GE634" s="14"/>
      <c r="GF634" s="14"/>
      <c r="GG634" s="14"/>
      <c r="GH634" s="14"/>
      <c r="GI634" s="14"/>
      <c r="GJ634" s="14"/>
      <c r="GK634" s="14"/>
      <c r="GL634" s="14"/>
      <c r="GM634" s="14"/>
      <c r="GN634" s="14"/>
      <c r="GO634" s="14"/>
      <c r="GP634" s="14"/>
      <c r="GQ634" s="14"/>
      <c r="GR634" s="14"/>
      <c r="GS634" s="14"/>
      <c r="GT634" s="14"/>
      <c r="GU634" s="14"/>
      <c r="GV634" s="14"/>
      <c r="GW634" s="14"/>
      <c r="GX634" s="14"/>
      <c r="GY634" s="14"/>
      <c r="GZ634" s="14"/>
    </row>
    <row r="635" spans="1:208">
      <c r="A635" s="14"/>
      <c r="B635" s="14"/>
      <c r="C635" s="43" t="s">
        <v>59</v>
      </c>
      <c r="D635" s="14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>
        <v>13</v>
      </c>
      <c r="X635" s="39">
        <v>19500</v>
      </c>
      <c r="Y635" s="39"/>
      <c r="Z635" s="39"/>
      <c r="AA635" s="39"/>
      <c r="AB635" s="39"/>
      <c r="AC635" s="39"/>
      <c r="AD635" s="39"/>
      <c r="AE635" s="39"/>
      <c r="AF635" s="39"/>
      <c r="AG635" s="39"/>
      <c r="AH635" s="39"/>
      <c r="AI635" s="39"/>
      <c r="AJ635" s="39"/>
      <c r="AK635" s="39"/>
      <c r="AL635" s="39"/>
      <c r="AM635" s="39"/>
      <c r="AN635" s="39"/>
      <c r="AO635" s="39"/>
      <c r="AP635" s="39"/>
      <c r="AQ635" s="39"/>
      <c r="AR635" s="39"/>
      <c r="AS635" s="39"/>
      <c r="AT635" s="39"/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J635" s="39"/>
      <c r="BK635" s="39"/>
      <c r="BL635" s="39"/>
      <c r="BM635" s="17">
        <v>0</v>
      </c>
      <c r="BN635" s="17">
        <v>0</v>
      </c>
      <c r="BO635" s="39"/>
      <c r="BP635" s="39"/>
      <c r="BQ635" s="39"/>
      <c r="BR635" s="39"/>
      <c r="BS635" s="39"/>
      <c r="BT635" s="39"/>
      <c r="BU635" s="39"/>
      <c r="BV635" s="39"/>
      <c r="BW635" s="39"/>
      <c r="BX635" s="39"/>
      <c r="BY635" s="39"/>
      <c r="BZ635" s="39"/>
      <c r="CA635" s="39"/>
      <c r="CB635" s="39"/>
      <c r="CC635" s="39"/>
      <c r="CD635" s="39"/>
      <c r="CE635" s="39"/>
      <c r="CF635" s="39"/>
      <c r="CG635" s="39"/>
      <c r="CH635" s="39"/>
      <c r="CI635" s="39"/>
      <c r="CJ635" s="39"/>
      <c r="CK635" s="39"/>
      <c r="CL635" s="39"/>
      <c r="CM635" s="39"/>
      <c r="CN635" s="39"/>
      <c r="CO635" s="39"/>
      <c r="CP635" s="39"/>
      <c r="CQ635" s="39"/>
      <c r="CR635" s="39"/>
      <c r="CS635" s="39"/>
      <c r="CT635" s="39"/>
      <c r="CU635" s="39"/>
      <c r="CV635" s="39"/>
      <c r="CW635" s="39"/>
      <c r="CX635" s="39"/>
      <c r="CY635" s="39"/>
      <c r="CZ635" s="39"/>
      <c r="DA635" s="39"/>
      <c r="DB635" s="39"/>
      <c r="DC635" s="39"/>
      <c r="DD635" s="39"/>
      <c r="DE635" s="39"/>
      <c r="DF635" s="39"/>
      <c r="DG635" s="39"/>
      <c r="DH635" s="39"/>
      <c r="DI635" s="39"/>
      <c r="DJ635" s="39"/>
      <c r="DK635" s="39"/>
      <c r="DL635" s="39"/>
      <c r="DM635" s="39"/>
      <c r="DN635" s="39"/>
      <c r="DO635" s="39"/>
      <c r="DP635" s="39"/>
      <c r="DQ635" s="39"/>
      <c r="DR635" s="39"/>
      <c r="DS635" s="39"/>
      <c r="DT635" s="39"/>
      <c r="DU635" s="39"/>
      <c r="DV635" s="39"/>
      <c r="DW635" s="39"/>
      <c r="DX635" s="39"/>
      <c r="DY635" s="39"/>
      <c r="DZ635" s="14"/>
      <c r="EA635" s="14"/>
      <c r="EB635" s="14"/>
      <c r="EC635" s="14"/>
      <c r="ED635" s="14"/>
      <c r="EE635" s="14"/>
      <c r="EF635" s="14"/>
      <c r="EG635" s="14"/>
      <c r="EH635" s="14"/>
      <c r="EI635" s="14"/>
      <c r="EJ635" s="14"/>
      <c r="EK635" s="14"/>
      <c r="EL635" s="14"/>
      <c r="EM635" s="14"/>
      <c r="EN635" s="14"/>
      <c r="EO635" s="14"/>
      <c r="EP635" s="14"/>
      <c r="EQ635" s="14"/>
      <c r="ER635" s="14"/>
      <c r="ES635" s="14"/>
      <c r="ET635" s="14"/>
      <c r="EU635" s="14"/>
      <c r="EV635" s="14"/>
      <c r="EW635" s="14"/>
      <c r="EX635" s="14"/>
      <c r="EY635" s="14"/>
      <c r="EZ635" s="14"/>
      <c r="FA635" s="14"/>
      <c r="FB635" s="14"/>
      <c r="FC635" s="14"/>
      <c r="FD635" s="14"/>
      <c r="FE635" s="14"/>
      <c r="FF635" s="14"/>
      <c r="FG635" s="14"/>
      <c r="FH635" s="14"/>
      <c r="FI635" s="14"/>
      <c r="FJ635" s="14"/>
      <c r="FK635" s="14"/>
      <c r="FL635" s="14"/>
      <c r="FM635" s="14"/>
      <c r="FN635" s="14"/>
      <c r="FO635" s="14"/>
      <c r="FP635" s="14"/>
      <c r="FQ635" s="14"/>
      <c r="FR635" s="14"/>
      <c r="FS635" s="14"/>
      <c r="FT635" s="14"/>
      <c r="FU635" s="14"/>
      <c r="FV635" s="14"/>
      <c r="FW635" s="14"/>
      <c r="FX635" s="14"/>
      <c r="FY635" s="14"/>
      <c r="FZ635" s="14"/>
      <c r="GA635" s="14"/>
      <c r="GB635" s="14"/>
      <c r="GC635" s="14"/>
      <c r="GD635" s="14"/>
      <c r="GE635" s="14"/>
      <c r="GF635" s="14"/>
      <c r="GG635" s="14"/>
      <c r="GH635" s="14"/>
      <c r="GI635" s="14"/>
      <c r="GJ635" s="14"/>
      <c r="GK635" s="14"/>
      <c r="GL635" s="14"/>
      <c r="GM635" s="14"/>
      <c r="GN635" s="14"/>
      <c r="GO635" s="14"/>
      <c r="GP635" s="14"/>
      <c r="GQ635" s="14"/>
      <c r="GR635" s="14"/>
      <c r="GS635" s="14"/>
      <c r="GT635" s="14"/>
      <c r="GU635" s="14"/>
      <c r="GV635" s="14"/>
      <c r="GW635" s="14"/>
      <c r="GX635" s="14"/>
      <c r="GY635" s="14"/>
      <c r="GZ635" s="14"/>
    </row>
    <row r="636" spans="1:208">
      <c r="A636" s="14"/>
      <c r="B636" s="14"/>
      <c r="C636" s="43" t="s">
        <v>59</v>
      </c>
      <c r="D636" s="14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  <c r="AA636" s="39"/>
      <c r="AB636" s="39"/>
      <c r="AC636" s="39"/>
      <c r="AD636" s="39"/>
      <c r="AE636" s="39"/>
      <c r="AF636" s="39"/>
      <c r="AG636" s="39"/>
      <c r="AH636" s="39"/>
      <c r="AI636" s="39"/>
      <c r="AJ636" s="39"/>
      <c r="AK636" s="39"/>
      <c r="AL636" s="39"/>
      <c r="AM636" s="39"/>
      <c r="AN636" s="39"/>
      <c r="AO636" s="39"/>
      <c r="AP636" s="39"/>
      <c r="AQ636" s="39"/>
      <c r="AR636" s="39"/>
      <c r="AS636" s="39"/>
      <c r="AT636" s="39"/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J636" s="39"/>
      <c r="BK636" s="39"/>
      <c r="BL636" s="39"/>
      <c r="BM636" s="17">
        <v>0</v>
      </c>
      <c r="BN636" s="17">
        <v>0</v>
      </c>
      <c r="BO636" s="39"/>
      <c r="BP636" s="39"/>
      <c r="BQ636" s="39"/>
      <c r="BR636" s="39"/>
      <c r="BS636" s="39"/>
      <c r="BT636" s="39"/>
      <c r="BU636" s="39"/>
      <c r="BV636" s="39"/>
      <c r="BW636" s="39"/>
      <c r="BX636" s="39"/>
      <c r="BY636" s="39"/>
      <c r="BZ636" s="39"/>
      <c r="CA636" s="39"/>
      <c r="CB636" s="39"/>
      <c r="CC636" s="39"/>
      <c r="CD636" s="39"/>
      <c r="CE636" s="39"/>
      <c r="CF636" s="39"/>
      <c r="CG636" s="39"/>
      <c r="CH636" s="39"/>
      <c r="CI636" s="39"/>
      <c r="CJ636" s="39"/>
      <c r="CK636" s="39"/>
      <c r="CL636" s="39"/>
      <c r="CM636" s="39"/>
      <c r="CN636" s="39"/>
      <c r="CO636" s="39"/>
      <c r="CP636" s="39"/>
      <c r="CQ636" s="39">
        <v>3</v>
      </c>
      <c r="CR636" s="39">
        <v>1500</v>
      </c>
      <c r="CS636" s="39"/>
      <c r="CT636" s="39"/>
      <c r="CU636" s="39"/>
      <c r="CV636" s="39"/>
      <c r="CW636" s="39"/>
      <c r="CX636" s="39"/>
      <c r="CY636" s="39"/>
      <c r="CZ636" s="39"/>
      <c r="DA636" s="39"/>
      <c r="DB636" s="39"/>
      <c r="DC636" s="39"/>
      <c r="DD636" s="39"/>
      <c r="DE636" s="39"/>
      <c r="DF636" s="39"/>
      <c r="DG636" s="39"/>
      <c r="DH636" s="39"/>
      <c r="DI636" s="39"/>
      <c r="DJ636" s="39"/>
      <c r="DK636" s="39"/>
      <c r="DL636" s="39"/>
      <c r="DM636" s="39"/>
      <c r="DN636" s="39"/>
      <c r="DO636" s="39"/>
      <c r="DP636" s="39"/>
      <c r="DQ636" s="39"/>
      <c r="DR636" s="39"/>
      <c r="DS636" s="39"/>
      <c r="DT636" s="39"/>
      <c r="DU636" s="39"/>
      <c r="DV636" s="39"/>
      <c r="DW636" s="39"/>
      <c r="DX636" s="39"/>
      <c r="DY636" s="39"/>
      <c r="DZ636" s="14"/>
      <c r="EA636" s="14"/>
      <c r="EB636" s="14"/>
      <c r="EC636" s="14"/>
      <c r="ED636" s="14"/>
      <c r="EE636" s="14"/>
      <c r="EF636" s="14"/>
      <c r="EG636" s="14"/>
      <c r="EH636" s="14"/>
      <c r="EI636" s="14"/>
      <c r="EJ636" s="14"/>
      <c r="EK636" s="14"/>
      <c r="EL636" s="14"/>
      <c r="EM636" s="14"/>
      <c r="EN636" s="14"/>
      <c r="EO636" s="14"/>
      <c r="EP636" s="14"/>
      <c r="EQ636" s="14"/>
      <c r="ER636" s="14"/>
      <c r="ES636" s="14"/>
      <c r="ET636" s="14"/>
      <c r="EU636" s="14"/>
      <c r="EV636" s="14"/>
      <c r="EW636" s="14"/>
      <c r="EX636" s="14"/>
      <c r="EY636" s="14"/>
      <c r="EZ636" s="14"/>
      <c r="FA636" s="14"/>
      <c r="FB636" s="14"/>
      <c r="FC636" s="14"/>
      <c r="FD636" s="14"/>
      <c r="FE636" s="14"/>
      <c r="FF636" s="14"/>
      <c r="FG636" s="14"/>
      <c r="FH636" s="14"/>
      <c r="FI636" s="14"/>
      <c r="FJ636" s="14"/>
      <c r="FK636" s="14"/>
      <c r="FL636" s="14"/>
      <c r="FM636" s="14"/>
      <c r="FN636" s="14"/>
      <c r="FO636" s="14"/>
      <c r="FP636" s="14"/>
      <c r="FQ636" s="14"/>
      <c r="FR636" s="14"/>
      <c r="FS636" s="14"/>
      <c r="FT636" s="14"/>
      <c r="FU636" s="14"/>
      <c r="FV636" s="14"/>
      <c r="FW636" s="14"/>
      <c r="FX636" s="14"/>
      <c r="FY636" s="14"/>
      <c r="FZ636" s="14"/>
      <c r="GA636" s="14"/>
      <c r="GB636" s="14"/>
      <c r="GC636" s="14"/>
      <c r="GD636" s="14"/>
      <c r="GE636" s="14"/>
      <c r="GF636" s="14"/>
      <c r="GG636" s="14"/>
      <c r="GH636" s="14"/>
      <c r="GI636" s="14"/>
      <c r="GJ636" s="14"/>
      <c r="GK636" s="14"/>
      <c r="GL636" s="14"/>
      <c r="GM636" s="14"/>
      <c r="GN636" s="14"/>
      <c r="GO636" s="14"/>
      <c r="GP636" s="14"/>
      <c r="GQ636" s="14"/>
      <c r="GR636" s="14"/>
      <c r="GS636" s="14"/>
      <c r="GT636" s="14"/>
      <c r="GU636" s="14"/>
      <c r="GV636" s="14"/>
      <c r="GW636" s="14"/>
      <c r="GX636" s="14"/>
      <c r="GY636" s="14"/>
      <c r="GZ636" s="14"/>
    </row>
    <row r="637" spans="1:208">
      <c r="A637" s="14"/>
      <c r="B637" s="14"/>
      <c r="C637" s="43" t="s">
        <v>59</v>
      </c>
      <c r="D637" s="14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>
        <v>112</v>
      </c>
      <c r="X637" s="39">
        <v>168000</v>
      </c>
      <c r="Y637" s="39"/>
      <c r="Z637" s="39"/>
      <c r="AA637" s="39"/>
      <c r="AB637" s="39"/>
      <c r="AC637" s="39"/>
      <c r="AD637" s="39"/>
      <c r="AE637" s="39">
        <v>3.3</v>
      </c>
      <c r="AF637" s="39">
        <v>300000</v>
      </c>
      <c r="AG637" s="39"/>
      <c r="AH637" s="39"/>
      <c r="AI637" s="39"/>
      <c r="AJ637" s="39"/>
      <c r="AK637" s="39"/>
      <c r="AL637" s="39"/>
      <c r="AM637" s="39"/>
      <c r="AN637" s="39"/>
      <c r="AO637" s="39"/>
      <c r="AP637" s="39"/>
      <c r="AQ637" s="39"/>
      <c r="AR637" s="39"/>
      <c r="AS637" s="39"/>
      <c r="AT637" s="39"/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J637" s="39"/>
      <c r="BK637" s="39"/>
      <c r="BL637" s="39"/>
      <c r="BM637" s="17">
        <v>0</v>
      </c>
      <c r="BN637" s="17">
        <v>0</v>
      </c>
      <c r="BO637" s="39"/>
      <c r="BP637" s="39"/>
      <c r="BQ637" s="39"/>
      <c r="BR637" s="39"/>
      <c r="BS637" s="39"/>
      <c r="BT637" s="39"/>
      <c r="BU637" s="39"/>
      <c r="BV637" s="39"/>
      <c r="BW637" s="39"/>
      <c r="BX637" s="39"/>
      <c r="BY637" s="39"/>
      <c r="BZ637" s="39"/>
      <c r="CA637" s="39"/>
      <c r="CB637" s="39"/>
      <c r="CC637" s="39"/>
      <c r="CD637" s="39"/>
      <c r="CE637" s="39"/>
      <c r="CF637" s="39"/>
      <c r="CG637" s="39"/>
      <c r="CH637" s="39"/>
      <c r="CI637" s="39"/>
      <c r="CJ637" s="39"/>
      <c r="CK637" s="39"/>
      <c r="CL637" s="39"/>
      <c r="CM637" s="39"/>
      <c r="CN637" s="39"/>
      <c r="CO637" s="39"/>
      <c r="CP637" s="39"/>
      <c r="CQ637" s="39">
        <v>2</v>
      </c>
      <c r="CR637" s="39">
        <v>1000</v>
      </c>
      <c r="CS637" s="39"/>
      <c r="CT637" s="39"/>
      <c r="CU637" s="39"/>
      <c r="CV637" s="39"/>
      <c r="CW637" s="39"/>
      <c r="CX637" s="39"/>
      <c r="CY637" s="39"/>
      <c r="CZ637" s="39"/>
      <c r="DA637" s="39"/>
      <c r="DB637" s="39"/>
      <c r="DC637" s="39"/>
      <c r="DD637" s="39"/>
      <c r="DE637" s="39"/>
      <c r="DF637" s="39"/>
      <c r="DG637" s="39"/>
      <c r="DH637" s="39"/>
      <c r="DI637" s="39"/>
      <c r="DJ637" s="39"/>
      <c r="DK637" s="39"/>
      <c r="DL637" s="39"/>
      <c r="DM637" s="39"/>
      <c r="DN637" s="39"/>
      <c r="DO637" s="39"/>
      <c r="DP637" s="39"/>
      <c r="DQ637" s="39"/>
      <c r="DR637" s="39"/>
      <c r="DS637" s="39"/>
      <c r="DT637" s="39"/>
      <c r="DU637" s="39"/>
      <c r="DV637" s="39"/>
      <c r="DW637" s="39"/>
      <c r="DX637" s="39"/>
      <c r="DY637" s="39"/>
      <c r="DZ637" s="14"/>
      <c r="EA637" s="14"/>
      <c r="EB637" s="14"/>
      <c r="EC637" s="14"/>
      <c r="ED637" s="14"/>
      <c r="EE637" s="14"/>
      <c r="EF637" s="14"/>
      <c r="EG637" s="14"/>
      <c r="EH637" s="14"/>
      <c r="EI637" s="14"/>
      <c r="EJ637" s="14"/>
      <c r="EK637" s="14"/>
      <c r="EL637" s="14"/>
      <c r="EM637" s="14"/>
      <c r="EN637" s="14"/>
      <c r="EO637" s="14"/>
      <c r="EP637" s="14"/>
      <c r="EQ637" s="14"/>
      <c r="ER637" s="14"/>
      <c r="ES637" s="14"/>
      <c r="ET637" s="14"/>
      <c r="EU637" s="14"/>
      <c r="EV637" s="14"/>
      <c r="EW637" s="14"/>
      <c r="EX637" s="14"/>
      <c r="EY637" s="14"/>
      <c r="EZ637" s="14"/>
      <c r="FA637" s="14"/>
      <c r="FB637" s="14"/>
      <c r="FC637" s="14"/>
      <c r="FD637" s="14"/>
      <c r="FE637" s="14"/>
      <c r="FF637" s="14"/>
      <c r="FG637" s="14"/>
      <c r="FH637" s="14"/>
      <c r="FI637" s="14"/>
      <c r="FJ637" s="14"/>
      <c r="FK637" s="14"/>
      <c r="FL637" s="14"/>
      <c r="FM637" s="14"/>
      <c r="FN637" s="14"/>
      <c r="FO637" s="14"/>
      <c r="FP637" s="14"/>
      <c r="FQ637" s="14"/>
      <c r="FR637" s="14"/>
      <c r="FS637" s="14"/>
      <c r="FT637" s="14"/>
      <c r="FU637" s="14"/>
      <c r="FV637" s="14"/>
      <c r="FW637" s="14"/>
      <c r="FX637" s="14"/>
      <c r="FY637" s="14"/>
      <c r="FZ637" s="14"/>
      <c r="GA637" s="14"/>
      <c r="GB637" s="14"/>
      <c r="GC637" s="14"/>
      <c r="GD637" s="14"/>
      <c r="GE637" s="14"/>
      <c r="GF637" s="14"/>
      <c r="GG637" s="14"/>
      <c r="GH637" s="14"/>
      <c r="GI637" s="14"/>
      <c r="GJ637" s="14"/>
      <c r="GK637" s="14"/>
      <c r="GL637" s="14"/>
      <c r="GM637" s="14"/>
      <c r="GN637" s="14"/>
      <c r="GO637" s="14"/>
      <c r="GP637" s="14"/>
      <c r="GQ637" s="14"/>
      <c r="GR637" s="14"/>
      <c r="GS637" s="14"/>
      <c r="GT637" s="14"/>
      <c r="GU637" s="14"/>
      <c r="GV637" s="14"/>
      <c r="GW637" s="14"/>
      <c r="GX637" s="14"/>
      <c r="GY637" s="14"/>
      <c r="GZ637" s="14"/>
    </row>
    <row r="638" spans="1:208">
      <c r="A638" s="14"/>
      <c r="B638" s="14"/>
      <c r="C638" s="43" t="s">
        <v>59</v>
      </c>
      <c r="D638" s="14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  <c r="AA638" s="39"/>
      <c r="AB638" s="39"/>
      <c r="AC638" s="39"/>
      <c r="AD638" s="39"/>
      <c r="AE638" s="39"/>
      <c r="AF638" s="39"/>
      <c r="AG638" s="39"/>
      <c r="AH638" s="39"/>
      <c r="AI638" s="39"/>
      <c r="AJ638" s="39"/>
      <c r="AK638" s="39"/>
      <c r="AL638" s="39"/>
      <c r="AM638" s="39"/>
      <c r="AN638" s="39"/>
      <c r="AO638" s="39"/>
      <c r="AP638" s="39"/>
      <c r="AQ638" s="39"/>
      <c r="AR638" s="39"/>
      <c r="AS638" s="39"/>
      <c r="AT638" s="39"/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J638" s="39"/>
      <c r="BK638" s="39"/>
      <c r="BL638" s="39"/>
      <c r="BM638" s="17">
        <v>0</v>
      </c>
      <c r="BN638" s="17">
        <v>0</v>
      </c>
      <c r="BO638" s="39"/>
      <c r="BP638" s="39"/>
      <c r="BQ638" s="39"/>
      <c r="BR638" s="39"/>
      <c r="BS638" s="39"/>
      <c r="BT638" s="39"/>
      <c r="BU638" s="39"/>
      <c r="BV638" s="39"/>
      <c r="BW638" s="39"/>
      <c r="BX638" s="39"/>
      <c r="BY638" s="39"/>
      <c r="BZ638" s="39"/>
      <c r="CA638" s="39"/>
      <c r="CB638" s="39"/>
      <c r="CC638" s="39"/>
      <c r="CD638" s="39"/>
      <c r="CE638" s="39"/>
      <c r="CF638" s="39"/>
      <c r="CG638" s="39"/>
      <c r="CH638" s="39"/>
      <c r="CI638" s="39"/>
      <c r="CJ638" s="39"/>
      <c r="CK638" s="39"/>
      <c r="CL638" s="39"/>
      <c r="CM638" s="39"/>
      <c r="CN638" s="39"/>
      <c r="CO638" s="39"/>
      <c r="CP638" s="39"/>
      <c r="CQ638" s="39"/>
      <c r="CR638" s="39"/>
      <c r="CS638" s="39">
        <v>25</v>
      </c>
      <c r="CT638" s="39">
        <v>12500</v>
      </c>
      <c r="CU638" s="39"/>
      <c r="CV638" s="39"/>
      <c r="CW638" s="39"/>
      <c r="CX638" s="39"/>
      <c r="CY638" s="39"/>
      <c r="CZ638" s="39"/>
      <c r="DA638" s="39"/>
      <c r="DB638" s="39"/>
      <c r="DC638" s="39"/>
      <c r="DD638" s="39"/>
      <c r="DE638" s="39"/>
      <c r="DF638" s="39"/>
      <c r="DG638" s="39"/>
      <c r="DH638" s="39"/>
      <c r="DI638" s="39"/>
      <c r="DJ638" s="39"/>
      <c r="DK638" s="39"/>
      <c r="DL638" s="39"/>
      <c r="DM638" s="39"/>
      <c r="DN638" s="39"/>
      <c r="DO638" s="39"/>
      <c r="DP638" s="39"/>
      <c r="DQ638" s="39"/>
      <c r="DR638" s="39"/>
      <c r="DS638" s="39"/>
      <c r="DT638" s="39"/>
      <c r="DU638" s="39"/>
      <c r="DV638" s="39"/>
      <c r="DW638" s="39"/>
      <c r="DX638" s="39"/>
      <c r="DY638" s="39"/>
      <c r="DZ638" s="14"/>
      <c r="EA638" s="14"/>
      <c r="EB638" s="14"/>
      <c r="EC638" s="14"/>
      <c r="ED638" s="14"/>
      <c r="EE638" s="14"/>
      <c r="EF638" s="14"/>
      <c r="EG638" s="14"/>
      <c r="EH638" s="14"/>
      <c r="EI638" s="14"/>
      <c r="EJ638" s="14"/>
      <c r="EK638" s="14"/>
      <c r="EL638" s="14"/>
      <c r="EM638" s="14"/>
      <c r="EN638" s="14"/>
      <c r="EO638" s="14"/>
      <c r="EP638" s="14"/>
      <c r="EQ638" s="14"/>
      <c r="ER638" s="14"/>
      <c r="ES638" s="14"/>
      <c r="ET638" s="14"/>
      <c r="EU638" s="14"/>
      <c r="EV638" s="14"/>
      <c r="EW638" s="14"/>
      <c r="EX638" s="14"/>
      <c r="EY638" s="14"/>
      <c r="EZ638" s="14"/>
      <c r="FA638" s="14"/>
      <c r="FB638" s="14"/>
      <c r="FC638" s="14"/>
      <c r="FD638" s="14"/>
      <c r="FE638" s="14"/>
      <c r="FF638" s="14"/>
      <c r="FG638" s="14"/>
      <c r="FH638" s="14"/>
      <c r="FI638" s="14"/>
      <c r="FJ638" s="14"/>
      <c r="FK638" s="14"/>
      <c r="FL638" s="14"/>
      <c r="FM638" s="14"/>
      <c r="FN638" s="14"/>
      <c r="FO638" s="14"/>
      <c r="FP638" s="14"/>
      <c r="FQ638" s="14"/>
      <c r="FR638" s="14"/>
      <c r="FS638" s="14"/>
      <c r="FT638" s="14"/>
      <c r="FU638" s="14"/>
      <c r="FV638" s="14"/>
      <c r="FW638" s="14"/>
      <c r="FX638" s="14"/>
      <c r="FY638" s="14"/>
      <c r="FZ638" s="14"/>
      <c r="GA638" s="14"/>
      <c r="GB638" s="14"/>
      <c r="GC638" s="14"/>
      <c r="GD638" s="14"/>
      <c r="GE638" s="14"/>
      <c r="GF638" s="14"/>
      <c r="GG638" s="14"/>
      <c r="GH638" s="14"/>
      <c r="GI638" s="14"/>
      <c r="GJ638" s="14"/>
      <c r="GK638" s="14"/>
      <c r="GL638" s="14"/>
      <c r="GM638" s="14"/>
      <c r="GN638" s="14"/>
      <c r="GO638" s="14"/>
      <c r="GP638" s="14"/>
      <c r="GQ638" s="14"/>
      <c r="GR638" s="14"/>
      <c r="GS638" s="14"/>
      <c r="GT638" s="14"/>
      <c r="GU638" s="14"/>
      <c r="GV638" s="14"/>
      <c r="GW638" s="14"/>
      <c r="GX638" s="14"/>
      <c r="GY638" s="14"/>
      <c r="GZ638" s="14"/>
    </row>
    <row r="639" spans="1:208">
      <c r="A639" s="14"/>
      <c r="B639" s="14"/>
      <c r="C639" s="43" t="s">
        <v>59</v>
      </c>
      <c r="D639" s="14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F639" s="39"/>
      <c r="AG639" s="39"/>
      <c r="AH639" s="39"/>
      <c r="AI639" s="39"/>
      <c r="AJ639" s="39"/>
      <c r="AK639" s="39"/>
      <c r="AL639" s="39"/>
      <c r="AM639" s="39"/>
      <c r="AN639" s="39"/>
      <c r="AO639" s="39"/>
      <c r="AP639" s="39"/>
      <c r="AQ639" s="39"/>
      <c r="AR639" s="39"/>
      <c r="AS639" s="39"/>
      <c r="AT639" s="39"/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J639" s="39"/>
      <c r="BK639" s="39"/>
      <c r="BL639" s="39"/>
      <c r="BM639" s="17">
        <v>0</v>
      </c>
      <c r="BN639" s="17">
        <v>0</v>
      </c>
      <c r="BO639" s="39"/>
      <c r="BP639" s="39"/>
      <c r="BQ639" s="39"/>
      <c r="BR639" s="39"/>
      <c r="BS639" s="39"/>
      <c r="BT639" s="39"/>
      <c r="BU639" s="39"/>
      <c r="BV639" s="39"/>
      <c r="BW639" s="39"/>
      <c r="BX639" s="39"/>
      <c r="BY639" s="39"/>
      <c r="BZ639" s="39"/>
      <c r="CA639" s="39"/>
      <c r="CB639" s="39"/>
      <c r="CC639" s="39"/>
      <c r="CD639" s="39"/>
      <c r="CE639" s="39"/>
      <c r="CF639" s="39"/>
      <c r="CG639" s="39"/>
      <c r="CH639" s="39"/>
      <c r="CI639" s="39"/>
      <c r="CJ639" s="39"/>
      <c r="CK639" s="39"/>
      <c r="CL639" s="39"/>
      <c r="CM639" s="39"/>
      <c r="CN639" s="39"/>
      <c r="CO639" s="39"/>
      <c r="CP639" s="39"/>
      <c r="CQ639" s="39"/>
      <c r="CR639" s="39"/>
      <c r="CS639" s="39">
        <v>10</v>
      </c>
      <c r="CT639" s="39">
        <v>5000</v>
      </c>
      <c r="CU639" s="39"/>
      <c r="CV639" s="39"/>
      <c r="CW639" s="39"/>
      <c r="CX639" s="39"/>
      <c r="CY639" s="39"/>
      <c r="CZ639" s="39"/>
      <c r="DA639" s="39"/>
      <c r="DB639" s="39"/>
      <c r="DC639" s="39"/>
      <c r="DD639" s="39"/>
      <c r="DE639" s="39"/>
      <c r="DF639" s="39"/>
      <c r="DG639" s="39"/>
      <c r="DH639" s="39"/>
      <c r="DI639" s="39"/>
      <c r="DJ639" s="39"/>
      <c r="DK639" s="39"/>
      <c r="DL639" s="39"/>
      <c r="DM639" s="39"/>
      <c r="DN639" s="39"/>
      <c r="DO639" s="39"/>
      <c r="DP639" s="39"/>
      <c r="DQ639" s="39"/>
      <c r="DR639" s="39"/>
      <c r="DS639" s="39"/>
      <c r="DT639" s="39"/>
      <c r="DU639" s="39"/>
      <c r="DV639" s="39"/>
      <c r="DW639" s="39"/>
      <c r="DX639" s="39"/>
      <c r="DY639" s="39"/>
      <c r="DZ639" s="14"/>
      <c r="EA639" s="14"/>
      <c r="EB639" s="14"/>
      <c r="EC639" s="14"/>
      <c r="ED639" s="14"/>
      <c r="EE639" s="14"/>
      <c r="EF639" s="14"/>
      <c r="EG639" s="14"/>
      <c r="EH639" s="14"/>
      <c r="EI639" s="14"/>
      <c r="EJ639" s="14"/>
      <c r="EK639" s="14"/>
      <c r="EL639" s="14"/>
      <c r="EM639" s="14"/>
      <c r="EN639" s="14"/>
      <c r="EO639" s="14"/>
      <c r="EP639" s="14"/>
      <c r="EQ639" s="14"/>
      <c r="ER639" s="14"/>
      <c r="ES639" s="14"/>
      <c r="ET639" s="14"/>
      <c r="EU639" s="14"/>
      <c r="EV639" s="14"/>
      <c r="EW639" s="14"/>
      <c r="EX639" s="14"/>
      <c r="EY639" s="14"/>
      <c r="EZ639" s="14"/>
      <c r="FA639" s="14"/>
      <c r="FB639" s="14"/>
      <c r="FC639" s="14"/>
      <c r="FD639" s="14"/>
      <c r="FE639" s="14"/>
      <c r="FF639" s="14"/>
      <c r="FG639" s="14"/>
      <c r="FH639" s="14"/>
      <c r="FI639" s="14"/>
      <c r="FJ639" s="14"/>
      <c r="FK639" s="14"/>
      <c r="FL639" s="14"/>
      <c r="FM639" s="14"/>
      <c r="FN639" s="14"/>
      <c r="FO639" s="14"/>
      <c r="FP639" s="14"/>
      <c r="FQ639" s="14"/>
      <c r="FR639" s="14"/>
      <c r="FS639" s="14"/>
      <c r="FT639" s="14"/>
      <c r="FU639" s="14"/>
      <c r="FV639" s="14"/>
      <c r="FW639" s="14"/>
      <c r="FX639" s="14"/>
      <c r="FY639" s="14"/>
      <c r="FZ639" s="14"/>
      <c r="GA639" s="14"/>
      <c r="GB639" s="14"/>
      <c r="GC639" s="14"/>
      <c r="GD639" s="14"/>
      <c r="GE639" s="14"/>
      <c r="GF639" s="14"/>
      <c r="GG639" s="14"/>
      <c r="GH639" s="14"/>
      <c r="GI639" s="14"/>
      <c r="GJ639" s="14"/>
      <c r="GK639" s="14"/>
      <c r="GL639" s="14"/>
      <c r="GM639" s="14"/>
      <c r="GN639" s="14"/>
      <c r="GO639" s="14"/>
      <c r="GP639" s="14"/>
      <c r="GQ639" s="14"/>
      <c r="GR639" s="14"/>
      <c r="GS639" s="14"/>
      <c r="GT639" s="14"/>
      <c r="GU639" s="14"/>
      <c r="GV639" s="14"/>
      <c r="GW639" s="14"/>
      <c r="GX639" s="14"/>
      <c r="GY639" s="14"/>
      <c r="GZ639" s="14"/>
    </row>
    <row r="640" spans="1:208">
      <c r="A640" s="14"/>
      <c r="B640" s="14"/>
      <c r="C640" s="43" t="s">
        <v>59</v>
      </c>
      <c r="D640" s="14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>
        <v>2</v>
      </c>
      <c r="X640" s="39">
        <v>1000</v>
      </c>
      <c r="Y640" s="39"/>
      <c r="Z640" s="39"/>
      <c r="AA640" s="39"/>
      <c r="AB640" s="39"/>
      <c r="AC640" s="39"/>
      <c r="AD640" s="39"/>
      <c r="AE640" s="39"/>
      <c r="AF640" s="39"/>
      <c r="AG640" s="39"/>
      <c r="AH640" s="39"/>
      <c r="AI640" s="39"/>
      <c r="AJ640" s="39"/>
      <c r="AK640" s="39"/>
      <c r="AL640" s="39"/>
      <c r="AM640" s="39"/>
      <c r="AN640" s="39"/>
      <c r="AO640" s="39"/>
      <c r="AP640" s="39"/>
      <c r="AQ640" s="39"/>
      <c r="AR640" s="39"/>
      <c r="AS640" s="39"/>
      <c r="AT640" s="39"/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J640" s="39"/>
      <c r="BK640" s="39"/>
      <c r="BL640" s="39"/>
      <c r="BM640" s="17">
        <v>0</v>
      </c>
      <c r="BN640" s="17">
        <v>0</v>
      </c>
      <c r="BO640" s="39"/>
      <c r="BP640" s="39"/>
      <c r="BQ640" s="39"/>
      <c r="BR640" s="39"/>
      <c r="BS640" s="39"/>
      <c r="BT640" s="39"/>
      <c r="BU640" s="39"/>
      <c r="BV640" s="39"/>
      <c r="BW640" s="39"/>
      <c r="BX640" s="39"/>
      <c r="BY640" s="39"/>
      <c r="BZ640" s="39"/>
      <c r="CA640" s="39"/>
      <c r="CB640" s="39"/>
      <c r="CC640" s="39"/>
      <c r="CD640" s="39"/>
      <c r="CE640" s="39"/>
      <c r="CF640" s="39"/>
      <c r="CG640" s="39"/>
      <c r="CH640" s="39"/>
      <c r="CI640" s="39"/>
      <c r="CJ640" s="39"/>
      <c r="CK640" s="39"/>
      <c r="CL640" s="39"/>
      <c r="CM640" s="39"/>
      <c r="CN640" s="39"/>
      <c r="CO640" s="39"/>
      <c r="CP640" s="39"/>
      <c r="CQ640" s="39"/>
      <c r="CR640" s="39"/>
      <c r="CS640" s="39"/>
      <c r="CT640" s="39"/>
      <c r="CU640" s="39"/>
      <c r="CV640" s="39"/>
      <c r="CW640" s="39"/>
      <c r="CX640" s="39"/>
      <c r="CY640" s="39"/>
      <c r="CZ640" s="39"/>
      <c r="DA640" s="39"/>
      <c r="DB640" s="39"/>
      <c r="DC640" s="39"/>
      <c r="DD640" s="39"/>
      <c r="DE640" s="39"/>
      <c r="DF640" s="39"/>
      <c r="DG640" s="39"/>
      <c r="DH640" s="39"/>
      <c r="DI640" s="39"/>
      <c r="DJ640" s="39"/>
      <c r="DK640" s="39"/>
      <c r="DL640" s="39"/>
      <c r="DM640" s="39"/>
      <c r="DN640" s="39"/>
      <c r="DO640" s="39"/>
      <c r="DP640" s="39"/>
      <c r="DQ640" s="39"/>
      <c r="DR640" s="39"/>
      <c r="DS640" s="39"/>
      <c r="DT640" s="39"/>
      <c r="DU640" s="39"/>
      <c r="DV640" s="39"/>
      <c r="DW640" s="39"/>
      <c r="DX640" s="39"/>
      <c r="DY640" s="39"/>
      <c r="DZ640" s="14"/>
      <c r="EA640" s="14"/>
      <c r="EB640" s="14"/>
      <c r="EC640" s="14"/>
      <c r="ED640" s="14"/>
      <c r="EE640" s="14"/>
      <c r="EF640" s="14"/>
      <c r="EG640" s="14"/>
      <c r="EH640" s="14"/>
      <c r="EI640" s="14"/>
      <c r="EJ640" s="14"/>
      <c r="EK640" s="14"/>
      <c r="EL640" s="14"/>
      <c r="EM640" s="14"/>
      <c r="EN640" s="14"/>
      <c r="EO640" s="14"/>
      <c r="EP640" s="14"/>
      <c r="EQ640" s="14"/>
      <c r="ER640" s="14"/>
      <c r="ES640" s="14"/>
      <c r="ET640" s="14"/>
      <c r="EU640" s="14"/>
      <c r="EV640" s="14"/>
      <c r="EW640" s="14"/>
      <c r="EX640" s="14"/>
      <c r="EY640" s="14"/>
      <c r="EZ640" s="14"/>
      <c r="FA640" s="14"/>
      <c r="FB640" s="14"/>
      <c r="FC640" s="14"/>
      <c r="FD640" s="14"/>
      <c r="FE640" s="14"/>
      <c r="FF640" s="14"/>
      <c r="FG640" s="14"/>
      <c r="FH640" s="14"/>
      <c r="FI640" s="14"/>
      <c r="FJ640" s="14"/>
      <c r="FK640" s="14"/>
      <c r="FL640" s="14"/>
      <c r="FM640" s="14"/>
      <c r="FN640" s="14"/>
      <c r="FO640" s="14"/>
      <c r="FP640" s="14"/>
      <c r="FQ640" s="14"/>
      <c r="FR640" s="14"/>
      <c r="FS640" s="14"/>
      <c r="FT640" s="14"/>
      <c r="FU640" s="14"/>
      <c r="FV640" s="14"/>
      <c r="FW640" s="14"/>
      <c r="FX640" s="14"/>
      <c r="FY640" s="14"/>
      <c r="FZ640" s="14"/>
      <c r="GA640" s="14"/>
      <c r="GB640" s="14"/>
      <c r="GC640" s="14"/>
      <c r="GD640" s="14"/>
      <c r="GE640" s="14"/>
      <c r="GF640" s="14"/>
      <c r="GG640" s="14"/>
      <c r="GH640" s="14"/>
      <c r="GI640" s="14"/>
      <c r="GJ640" s="14"/>
      <c r="GK640" s="14"/>
      <c r="GL640" s="14"/>
      <c r="GM640" s="14"/>
      <c r="GN640" s="14"/>
      <c r="GO640" s="14"/>
      <c r="GP640" s="14"/>
      <c r="GQ640" s="14"/>
      <c r="GR640" s="14"/>
      <c r="GS640" s="14"/>
      <c r="GT640" s="14"/>
      <c r="GU640" s="14"/>
      <c r="GV640" s="14"/>
      <c r="GW640" s="14"/>
      <c r="GX640" s="14"/>
      <c r="GY640" s="14"/>
      <c r="GZ640" s="14"/>
    </row>
    <row r="641" spans="1:208">
      <c r="A641" s="14"/>
      <c r="B641" s="14"/>
      <c r="C641" s="43" t="s">
        <v>59</v>
      </c>
      <c r="D641" s="14"/>
      <c r="E641" s="39"/>
      <c r="F641" s="39"/>
      <c r="G641" s="39"/>
      <c r="H641" s="39"/>
      <c r="I641" s="39">
        <v>1250</v>
      </c>
      <c r="J641" s="39">
        <v>50000</v>
      </c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F641" s="39"/>
      <c r="AG641" s="39"/>
      <c r="AH641" s="39"/>
      <c r="AI641" s="39"/>
      <c r="AJ641" s="39"/>
      <c r="AK641" s="39"/>
      <c r="AL641" s="39"/>
      <c r="AM641" s="39"/>
      <c r="AN641" s="39"/>
      <c r="AO641" s="39"/>
      <c r="AP641" s="39"/>
      <c r="AQ641" s="39"/>
      <c r="AR641" s="39"/>
      <c r="AS641" s="39"/>
      <c r="AT641" s="39"/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J641" s="39"/>
      <c r="BK641" s="39"/>
      <c r="BL641" s="39"/>
      <c r="BM641" s="17">
        <v>0</v>
      </c>
      <c r="BN641" s="17">
        <v>0</v>
      </c>
      <c r="BO641" s="39"/>
      <c r="BP641" s="39"/>
      <c r="BQ641" s="39"/>
      <c r="BR641" s="39"/>
      <c r="BS641" s="39"/>
      <c r="BT641" s="39"/>
      <c r="BU641" s="39"/>
      <c r="BV641" s="39"/>
      <c r="BW641" s="39"/>
      <c r="BX641" s="39"/>
      <c r="BY641" s="39"/>
      <c r="BZ641" s="39"/>
      <c r="CA641" s="39"/>
      <c r="CB641" s="39"/>
      <c r="CC641" s="39"/>
      <c r="CD641" s="39"/>
      <c r="CE641" s="39"/>
      <c r="CF641" s="39"/>
      <c r="CG641" s="39"/>
      <c r="CH641" s="39"/>
      <c r="CI641" s="39"/>
      <c r="CJ641" s="39"/>
      <c r="CK641" s="39"/>
      <c r="CL641" s="39"/>
      <c r="CM641" s="39"/>
      <c r="CN641" s="39"/>
      <c r="CO641" s="39"/>
      <c r="CP641" s="39"/>
      <c r="CQ641" s="39"/>
      <c r="CR641" s="39"/>
      <c r="CS641" s="39"/>
      <c r="CT641" s="39"/>
      <c r="CU641" s="39"/>
      <c r="CV641" s="39"/>
      <c r="CW641" s="39"/>
      <c r="CX641" s="39"/>
      <c r="CY641" s="39"/>
      <c r="CZ641" s="39"/>
      <c r="DA641" s="39"/>
      <c r="DB641" s="39"/>
      <c r="DC641" s="39"/>
      <c r="DD641" s="39"/>
      <c r="DE641" s="39"/>
      <c r="DF641" s="39"/>
      <c r="DG641" s="39"/>
      <c r="DH641" s="39"/>
      <c r="DI641" s="39"/>
      <c r="DJ641" s="39"/>
      <c r="DK641" s="39"/>
      <c r="DL641" s="39"/>
      <c r="DM641" s="39"/>
      <c r="DN641" s="39"/>
      <c r="DO641" s="39"/>
      <c r="DP641" s="39"/>
      <c r="DQ641" s="39"/>
      <c r="DR641" s="39"/>
      <c r="DS641" s="39"/>
      <c r="DT641" s="39"/>
      <c r="DU641" s="39"/>
      <c r="DV641" s="39"/>
      <c r="DW641" s="39"/>
      <c r="DX641" s="39"/>
      <c r="DY641" s="39"/>
      <c r="DZ641" s="14"/>
      <c r="EA641" s="14"/>
      <c r="EB641" s="14"/>
      <c r="EC641" s="14"/>
      <c r="ED641" s="14"/>
      <c r="EE641" s="14"/>
      <c r="EF641" s="14"/>
      <c r="EG641" s="14"/>
      <c r="EH641" s="14"/>
      <c r="EI641" s="14"/>
      <c r="EJ641" s="14"/>
      <c r="EK641" s="14"/>
      <c r="EL641" s="14"/>
      <c r="EM641" s="14"/>
      <c r="EN641" s="14"/>
      <c r="EO641" s="14"/>
      <c r="EP641" s="14"/>
      <c r="EQ641" s="14"/>
      <c r="ER641" s="14"/>
      <c r="ES641" s="14"/>
      <c r="ET641" s="14"/>
      <c r="EU641" s="14"/>
      <c r="EV641" s="14"/>
      <c r="EW641" s="14"/>
      <c r="EX641" s="14"/>
      <c r="EY641" s="14"/>
      <c r="EZ641" s="14"/>
      <c r="FA641" s="14"/>
      <c r="FB641" s="14"/>
      <c r="FC641" s="14"/>
      <c r="FD641" s="14"/>
      <c r="FE641" s="14"/>
      <c r="FF641" s="14"/>
      <c r="FG641" s="14"/>
      <c r="FH641" s="14"/>
      <c r="FI641" s="14"/>
      <c r="FJ641" s="14"/>
      <c r="FK641" s="14"/>
      <c r="FL641" s="14"/>
      <c r="FM641" s="14"/>
      <c r="FN641" s="14"/>
      <c r="FO641" s="14"/>
      <c r="FP641" s="14"/>
      <c r="FQ641" s="14"/>
      <c r="FR641" s="14"/>
      <c r="FS641" s="14"/>
      <c r="FT641" s="14"/>
      <c r="FU641" s="14"/>
      <c r="FV641" s="14"/>
      <c r="FW641" s="14"/>
      <c r="FX641" s="14"/>
      <c r="FY641" s="14"/>
      <c r="FZ641" s="14"/>
      <c r="GA641" s="14"/>
      <c r="GB641" s="14"/>
      <c r="GC641" s="14"/>
      <c r="GD641" s="14"/>
      <c r="GE641" s="14"/>
      <c r="GF641" s="14"/>
      <c r="GG641" s="14"/>
      <c r="GH641" s="14"/>
      <c r="GI641" s="14"/>
      <c r="GJ641" s="14"/>
      <c r="GK641" s="14"/>
      <c r="GL641" s="14"/>
      <c r="GM641" s="14"/>
      <c r="GN641" s="14"/>
      <c r="GO641" s="14"/>
      <c r="GP641" s="14"/>
      <c r="GQ641" s="14"/>
      <c r="GR641" s="14"/>
      <c r="GS641" s="14"/>
      <c r="GT641" s="14"/>
      <c r="GU641" s="14"/>
      <c r="GV641" s="14"/>
      <c r="GW641" s="14"/>
      <c r="GX641" s="14"/>
      <c r="GY641" s="14"/>
      <c r="GZ641" s="14"/>
    </row>
    <row r="642" spans="1:208">
      <c r="A642" s="14"/>
      <c r="B642" s="14"/>
      <c r="C642" s="43" t="s">
        <v>59</v>
      </c>
      <c r="D642" s="14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  <c r="AA642" s="39"/>
      <c r="AB642" s="39"/>
      <c r="AC642" s="39"/>
      <c r="AD642" s="39"/>
      <c r="AE642" s="39"/>
      <c r="AF642" s="39"/>
      <c r="AG642" s="39"/>
      <c r="AH642" s="39"/>
      <c r="AI642" s="39"/>
      <c r="AJ642" s="39"/>
      <c r="AK642" s="39"/>
      <c r="AL642" s="39"/>
      <c r="AM642" s="39"/>
      <c r="AN642" s="39"/>
      <c r="AO642" s="39"/>
      <c r="AP642" s="39"/>
      <c r="AQ642" s="39"/>
      <c r="AR642" s="39"/>
      <c r="AS642" s="39"/>
      <c r="AT642" s="39"/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J642" s="39"/>
      <c r="BK642" s="39"/>
      <c r="BL642" s="39"/>
      <c r="BM642" s="17">
        <v>0</v>
      </c>
      <c r="BN642" s="17">
        <v>0</v>
      </c>
      <c r="BO642" s="39"/>
      <c r="BP642" s="39"/>
      <c r="BQ642" s="39"/>
      <c r="BR642" s="39"/>
      <c r="BS642" s="39"/>
      <c r="BT642" s="39"/>
      <c r="BU642" s="39"/>
      <c r="BV642" s="39"/>
      <c r="BW642" s="39"/>
      <c r="BX642" s="39"/>
      <c r="BY642" s="39"/>
      <c r="BZ642" s="39"/>
      <c r="CA642" s="39"/>
      <c r="CB642" s="39"/>
      <c r="CC642" s="39"/>
      <c r="CD642" s="39"/>
      <c r="CE642" s="39"/>
      <c r="CF642" s="39"/>
      <c r="CG642" s="39"/>
      <c r="CH642" s="39"/>
      <c r="CI642" s="39"/>
      <c r="CJ642" s="39"/>
      <c r="CK642" s="39"/>
      <c r="CL642" s="39"/>
      <c r="CM642" s="39"/>
      <c r="CN642" s="39"/>
      <c r="CO642" s="39"/>
      <c r="CP642" s="39"/>
      <c r="CQ642" s="39"/>
      <c r="CR642" s="39">
        <v>5</v>
      </c>
      <c r="CS642" s="39">
        <v>2500</v>
      </c>
      <c r="CT642" s="39"/>
      <c r="CU642" s="39"/>
      <c r="CV642" s="39"/>
      <c r="CW642" s="39"/>
      <c r="CX642" s="39"/>
      <c r="CY642" s="39"/>
      <c r="CZ642" s="39"/>
      <c r="DA642" s="39"/>
      <c r="DB642" s="39"/>
      <c r="DC642" s="39"/>
      <c r="DD642" s="39"/>
      <c r="DE642" s="39"/>
      <c r="DF642" s="39"/>
      <c r="DG642" s="39"/>
      <c r="DH642" s="39"/>
      <c r="DI642" s="39"/>
      <c r="DJ642" s="39"/>
      <c r="DK642" s="39"/>
      <c r="DL642" s="39"/>
      <c r="DM642" s="39"/>
      <c r="DN642" s="39"/>
      <c r="DO642" s="39"/>
      <c r="DP642" s="39"/>
      <c r="DQ642" s="39"/>
      <c r="DR642" s="39"/>
      <c r="DS642" s="39"/>
      <c r="DT642" s="39"/>
      <c r="DU642" s="39"/>
      <c r="DV642" s="39"/>
      <c r="DW642" s="39"/>
      <c r="DX642" s="39"/>
      <c r="DY642" s="39"/>
      <c r="DZ642" s="14"/>
      <c r="EA642" s="14"/>
      <c r="EB642" s="14"/>
      <c r="EC642" s="14"/>
      <c r="ED642" s="14"/>
      <c r="EE642" s="14"/>
      <c r="EF642" s="14"/>
      <c r="EG642" s="14"/>
      <c r="EH642" s="14"/>
      <c r="EI642" s="14"/>
      <c r="EJ642" s="14"/>
      <c r="EK642" s="14"/>
      <c r="EL642" s="14"/>
      <c r="EM642" s="14"/>
      <c r="EN642" s="14"/>
      <c r="EO642" s="14"/>
      <c r="EP642" s="14"/>
      <c r="EQ642" s="14"/>
      <c r="ER642" s="14"/>
      <c r="ES642" s="14"/>
      <c r="ET642" s="14"/>
      <c r="EU642" s="14"/>
      <c r="EV642" s="14"/>
      <c r="EW642" s="14"/>
      <c r="EX642" s="14"/>
      <c r="EY642" s="14"/>
      <c r="EZ642" s="14"/>
      <c r="FA642" s="14"/>
      <c r="FB642" s="14"/>
      <c r="FC642" s="14"/>
      <c r="FD642" s="14"/>
      <c r="FE642" s="14"/>
      <c r="FF642" s="14"/>
      <c r="FG642" s="14"/>
      <c r="FH642" s="14"/>
      <c r="FI642" s="14"/>
      <c r="FJ642" s="14"/>
      <c r="FK642" s="14"/>
      <c r="FL642" s="14"/>
      <c r="FM642" s="14"/>
      <c r="FN642" s="14"/>
      <c r="FO642" s="14"/>
      <c r="FP642" s="14"/>
      <c r="FQ642" s="14"/>
      <c r="FR642" s="14"/>
      <c r="FS642" s="14"/>
      <c r="FT642" s="14"/>
      <c r="FU642" s="14"/>
      <c r="FV642" s="14"/>
      <c r="FW642" s="14"/>
      <c r="FX642" s="14"/>
      <c r="FY642" s="14"/>
      <c r="FZ642" s="14"/>
      <c r="GA642" s="14"/>
      <c r="GB642" s="14"/>
      <c r="GC642" s="14"/>
      <c r="GD642" s="14"/>
      <c r="GE642" s="14"/>
      <c r="GF642" s="14"/>
      <c r="GG642" s="14"/>
      <c r="GH642" s="14"/>
      <c r="GI642" s="14"/>
      <c r="GJ642" s="14"/>
      <c r="GK642" s="14"/>
      <c r="GL642" s="14"/>
      <c r="GM642" s="14"/>
      <c r="GN642" s="14"/>
      <c r="GO642" s="14"/>
      <c r="GP642" s="14"/>
      <c r="GQ642" s="14"/>
      <c r="GR642" s="14"/>
      <c r="GS642" s="14"/>
      <c r="GT642" s="14"/>
      <c r="GU642" s="14"/>
      <c r="GV642" s="14"/>
      <c r="GW642" s="14"/>
      <c r="GX642" s="14"/>
      <c r="GY642" s="14"/>
      <c r="GZ642" s="14"/>
    </row>
    <row r="643" spans="1:208">
      <c r="A643" s="14"/>
      <c r="B643" s="14"/>
      <c r="C643" s="43" t="s">
        <v>59</v>
      </c>
      <c r="D643" s="14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  <c r="AA643" s="39"/>
      <c r="AB643" s="39"/>
      <c r="AC643" s="39"/>
      <c r="AD643" s="39"/>
      <c r="AE643" s="39"/>
      <c r="AF643" s="39"/>
      <c r="AG643" s="39"/>
      <c r="AH643" s="39"/>
      <c r="AI643" s="39"/>
      <c r="AJ643" s="39"/>
      <c r="AK643" s="39"/>
      <c r="AL643" s="39"/>
      <c r="AM643" s="39"/>
      <c r="AN643" s="39"/>
      <c r="AO643" s="39"/>
      <c r="AP643" s="39"/>
      <c r="AQ643" s="39"/>
      <c r="AR643" s="39"/>
      <c r="AS643" s="39"/>
      <c r="AT643" s="39"/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J643" s="39"/>
      <c r="BK643" s="39">
        <v>545.50199999999995</v>
      </c>
      <c r="BL643" s="39">
        <v>70850</v>
      </c>
      <c r="BM643" s="17">
        <v>0</v>
      </c>
      <c r="BN643" s="17">
        <v>0</v>
      </c>
      <c r="BO643" s="39"/>
      <c r="BP643" s="39"/>
      <c r="BQ643" s="39"/>
      <c r="BR643" s="39"/>
      <c r="BS643" s="39"/>
      <c r="BT643" s="39"/>
      <c r="BU643" s="39"/>
      <c r="BV643" s="39"/>
      <c r="BW643" s="39"/>
      <c r="BX643" s="39"/>
      <c r="BY643" s="39"/>
      <c r="BZ643" s="39"/>
      <c r="CA643" s="39"/>
      <c r="CB643" s="39"/>
      <c r="CC643" s="39"/>
      <c r="CD643" s="39"/>
      <c r="CE643" s="39"/>
      <c r="CF643" s="39"/>
      <c r="CG643" s="39"/>
      <c r="CH643" s="39"/>
      <c r="CI643" s="39"/>
      <c r="CJ643" s="39"/>
      <c r="CK643" s="39"/>
      <c r="CL643" s="39"/>
      <c r="CM643" s="39"/>
      <c r="CN643" s="39"/>
      <c r="CO643" s="39"/>
      <c r="CP643" s="39"/>
      <c r="CQ643" s="39"/>
      <c r="CR643" s="39"/>
      <c r="CS643" s="39"/>
      <c r="CT643" s="39"/>
      <c r="CU643" s="39"/>
      <c r="CV643" s="39"/>
      <c r="CW643" s="39"/>
      <c r="CX643" s="39"/>
      <c r="CY643" s="39"/>
      <c r="CZ643" s="39"/>
      <c r="DA643" s="39"/>
      <c r="DB643" s="39"/>
      <c r="DC643" s="39"/>
      <c r="DD643" s="39"/>
      <c r="DE643" s="39"/>
      <c r="DF643" s="39"/>
      <c r="DG643" s="39"/>
      <c r="DH643" s="39"/>
      <c r="DI643" s="39"/>
      <c r="DJ643" s="39"/>
      <c r="DK643" s="39"/>
      <c r="DL643" s="39"/>
      <c r="DM643" s="39"/>
      <c r="DN643" s="39"/>
      <c r="DO643" s="39"/>
      <c r="DP643" s="39"/>
      <c r="DQ643" s="39"/>
      <c r="DR643" s="39"/>
      <c r="DS643" s="39"/>
      <c r="DT643" s="39"/>
      <c r="DU643" s="39"/>
      <c r="DV643" s="39"/>
      <c r="DW643" s="39"/>
      <c r="DX643" s="39"/>
      <c r="DY643" s="39"/>
      <c r="DZ643" s="14"/>
      <c r="EA643" s="14"/>
      <c r="EB643" s="14"/>
      <c r="EC643" s="14"/>
      <c r="ED643" s="14"/>
      <c r="EE643" s="14"/>
      <c r="EF643" s="14"/>
      <c r="EG643" s="14"/>
      <c r="EH643" s="14"/>
      <c r="EI643" s="14"/>
      <c r="EJ643" s="14"/>
      <c r="EK643" s="14"/>
      <c r="EL643" s="14"/>
      <c r="EM643" s="14"/>
      <c r="EN643" s="14"/>
      <c r="EO643" s="14"/>
      <c r="EP643" s="14"/>
      <c r="EQ643" s="14"/>
      <c r="ER643" s="14"/>
      <c r="ES643" s="14"/>
      <c r="ET643" s="14"/>
      <c r="EU643" s="14"/>
      <c r="EV643" s="14"/>
      <c r="EW643" s="14"/>
      <c r="EX643" s="14"/>
      <c r="EY643" s="14"/>
      <c r="EZ643" s="14"/>
      <c r="FA643" s="14"/>
      <c r="FB643" s="14"/>
      <c r="FC643" s="14"/>
      <c r="FD643" s="14"/>
      <c r="FE643" s="14"/>
      <c r="FF643" s="14"/>
      <c r="FG643" s="14"/>
      <c r="FH643" s="14"/>
      <c r="FI643" s="14"/>
      <c r="FJ643" s="14"/>
      <c r="FK643" s="14"/>
      <c r="FL643" s="14"/>
      <c r="FM643" s="14"/>
      <c r="FN643" s="14"/>
      <c r="FO643" s="14"/>
      <c r="FP643" s="14"/>
      <c r="FQ643" s="14"/>
      <c r="FR643" s="14"/>
      <c r="FS643" s="14"/>
      <c r="FT643" s="14"/>
      <c r="FU643" s="14"/>
      <c r="FV643" s="14"/>
      <c r="FW643" s="14"/>
      <c r="FX643" s="14"/>
      <c r="FY643" s="14"/>
      <c r="FZ643" s="14"/>
      <c r="GA643" s="14"/>
      <c r="GB643" s="14"/>
      <c r="GC643" s="14"/>
      <c r="GD643" s="14"/>
      <c r="GE643" s="14"/>
      <c r="GF643" s="14"/>
      <c r="GG643" s="14"/>
      <c r="GH643" s="14"/>
      <c r="GI643" s="14"/>
      <c r="GJ643" s="14"/>
      <c r="GK643" s="14"/>
      <c r="GL643" s="14"/>
      <c r="GM643" s="14"/>
      <c r="GN643" s="14"/>
      <c r="GO643" s="14"/>
      <c r="GP643" s="14"/>
      <c r="GQ643" s="14"/>
      <c r="GR643" s="14"/>
      <c r="GS643" s="14"/>
      <c r="GT643" s="14"/>
      <c r="GU643" s="14"/>
      <c r="GV643" s="14"/>
      <c r="GW643" s="14"/>
      <c r="GX643" s="14"/>
      <c r="GY643" s="14"/>
      <c r="GZ643" s="14"/>
    </row>
    <row r="644" spans="1:208">
      <c r="A644" s="14"/>
      <c r="B644" s="14"/>
      <c r="C644" s="43" t="s">
        <v>59</v>
      </c>
      <c r="D644" s="14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  <c r="AA644" s="39"/>
      <c r="AB644" s="39"/>
      <c r="AC644" s="39">
        <v>5</v>
      </c>
      <c r="AD644" s="39">
        <v>1900</v>
      </c>
      <c r="AE644" s="39"/>
      <c r="AF644" s="39"/>
      <c r="AG644" s="39"/>
      <c r="AH644" s="39"/>
      <c r="AI644" s="39"/>
      <c r="AJ644" s="39"/>
      <c r="AK644" s="39"/>
      <c r="AL644" s="39"/>
      <c r="AM644" s="39"/>
      <c r="AN644" s="39"/>
      <c r="AO644" s="39"/>
      <c r="AP644" s="39"/>
      <c r="AQ644" s="39"/>
      <c r="AR644" s="39"/>
      <c r="AS644" s="39"/>
      <c r="AT644" s="39"/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J644" s="39"/>
      <c r="BK644" s="39"/>
      <c r="BL644" s="39"/>
      <c r="BM644" s="17">
        <v>0</v>
      </c>
      <c r="BN644" s="17">
        <v>0</v>
      </c>
      <c r="BO644" s="39"/>
      <c r="BP644" s="39"/>
      <c r="BQ644" s="39"/>
      <c r="BR644" s="39"/>
      <c r="BS644" s="39"/>
      <c r="BT644" s="39"/>
      <c r="BU644" s="39"/>
      <c r="BV644" s="39"/>
      <c r="BW644" s="39"/>
      <c r="BX644" s="39"/>
      <c r="BY644" s="39"/>
      <c r="BZ644" s="39"/>
      <c r="CA644" s="39"/>
      <c r="CB644" s="39"/>
      <c r="CC644" s="39"/>
      <c r="CD644" s="39"/>
      <c r="CE644" s="39"/>
      <c r="CF644" s="39"/>
      <c r="CG644" s="39"/>
      <c r="CH644" s="39"/>
      <c r="CI644" s="39"/>
      <c r="CJ644" s="39"/>
      <c r="CK644" s="39"/>
      <c r="CL644" s="39"/>
      <c r="CM644" s="39"/>
      <c r="CN644" s="39"/>
      <c r="CO644" s="39"/>
      <c r="CP644" s="39"/>
      <c r="CQ644" s="39"/>
      <c r="CR644" s="39"/>
      <c r="CS644" s="39"/>
      <c r="CT644" s="39"/>
      <c r="CU644" s="39"/>
      <c r="CV644" s="39"/>
      <c r="CW644" s="39"/>
      <c r="CX644" s="39"/>
      <c r="CY644" s="39"/>
      <c r="CZ644" s="39"/>
      <c r="DA644" s="39"/>
      <c r="DB644" s="39"/>
      <c r="DC644" s="39"/>
      <c r="DD644" s="39"/>
      <c r="DE644" s="39"/>
      <c r="DF644" s="39"/>
      <c r="DG644" s="39"/>
      <c r="DH644" s="39"/>
      <c r="DI644" s="39"/>
      <c r="DJ644" s="39"/>
      <c r="DK644" s="39"/>
      <c r="DL644" s="39"/>
      <c r="DM644" s="39"/>
      <c r="DN644" s="39"/>
      <c r="DO644" s="39"/>
      <c r="DP644" s="39"/>
      <c r="DQ644" s="39"/>
      <c r="DR644" s="39"/>
      <c r="DS644" s="39"/>
      <c r="DT644" s="39"/>
      <c r="DU644" s="39"/>
      <c r="DV644" s="39"/>
      <c r="DW644" s="39"/>
      <c r="DX644" s="39"/>
      <c r="DY644" s="39"/>
      <c r="DZ644" s="14"/>
      <c r="EA644" s="14"/>
      <c r="EB644" s="14"/>
      <c r="EC644" s="14"/>
      <c r="ED644" s="14"/>
      <c r="EE644" s="14"/>
      <c r="EF644" s="14"/>
      <c r="EG644" s="14"/>
      <c r="EH644" s="14"/>
      <c r="EI644" s="14"/>
      <c r="EJ644" s="14"/>
      <c r="EK644" s="14"/>
      <c r="EL644" s="14"/>
      <c r="EM644" s="14"/>
      <c r="EN644" s="14"/>
      <c r="EO644" s="14"/>
      <c r="EP644" s="14"/>
      <c r="EQ644" s="14"/>
      <c r="ER644" s="14"/>
      <c r="ES644" s="14"/>
      <c r="ET644" s="14"/>
      <c r="EU644" s="14"/>
      <c r="EV644" s="14"/>
      <c r="EW644" s="14"/>
      <c r="EX644" s="14"/>
      <c r="EY644" s="14"/>
      <c r="EZ644" s="14"/>
      <c r="FA644" s="14"/>
      <c r="FB644" s="14"/>
      <c r="FC644" s="14"/>
      <c r="FD644" s="14"/>
      <c r="FE644" s="14"/>
      <c r="FF644" s="14"/>
      <c r="FG644" s="14"/>
      <c r="FH644" s="14"/>
      <c r="FI644" s="14"/>
      <c r="FJ644" s="14"/>
      <c r="FK644" s="14"/>
      <c r="FL644" s="14"/>
      <c r="FM644" s="14"/>
      <c r="FN644" s="14"/>
      <c r="FO644" s="14"/>
      <c r="FP644" s="14"/>
      <c r="FQ644" s="14"/>
      <c r="FR644" s="14"/>
      <c r="FS644" s="14"/>
      <c r="FT644" s="14"/>
      <c r="FU644" s="14"/>
      <c r="FV644" s="14"/>
      <c r="FW644" s="14"/>
      <c r="FX644" s="14"/>
      <c r="FY644" s="14"/>
      <c r="FZ644" s="14"/>
      <c r="GA644" s="14"/>
      <c r="GB644" s="14"/>
      <c r="GC644" s="14"/>
      <c r="GD644" s="14"/>
      <c r="GE644" s="14"/>
      <c r="GF644" s="14"/>
      <c r="GG644" s="14"/>
      <c r="GH644" s="14"/>
      <c r="GI644" s="14"/>
      <c r="GJ644" s="14"/>
      <c r="GK644" s="14"/>
      <c r="GL644" s="14"/>
      <c r="GM644" s="14"/>
      <c r="GN644" s="14"/>
      <c r="GO644" s="14"/>
      <c r="GP644" s="14"/>
      <c r="GQ644" s="14"/>
      <c r="GR644" s="14"/>
      <c r="GS644" s="14"/>
      <c r="GT644" s="14"/>
      <c r="GU644" s="14"/>
      <c r="GV644" s="14"/>
      <c r="GW644" s="14"/>
      <c r="GX644" s="14"/>
      <c r="GY644" s="14"/>
      <c r="GZ644" s="14"/>
    </row>
    <row r="645" spans="1:208">
      <c r="A645" s="14"/>
      <c r="B645" s="14"/>
      <c r="C645" s="43" t="s">
        <v>59</v>
      </c>
      <c r="D645" s="14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  <c r="AA645" s="39"/>
      <c r="AB645" s="39"/>
      <c r="AC645" s="39"/>
      <c r="AD645" s="39"/>
      <c r="AE645" s="39"/>
      <c r="AF645" s="39"/>
      <c r="AG645" s="39"/>
      <c r="AH645" s="39"/>
      <c r="AI645" s="39"/>
      <c r="AJ645" s="39"/>
      <c r="AK645" s="39"/>
      <c r="AL645" s="39"/>
      <c r="AM645" s="39"/>
      <c r="AN645" s="39"/>
      <c r="AO645" s="39"/>
      <c r="AP645" s="39"/>
      <c r="AQ645" s="39"/>
      <c r="AR645" s="39"/>
      <c r="AS645" s="39"/>
      <c r="AT645" s="39"/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>
        <v>10</v>
      </c>
      <c r="BF645" s="39">
        <v>1500</v>
      </c>
      <c r="BG645" s="39"/>
      <c r="BH645" s="39"/>
      <c r="BJ645" s="39"/>
      <c r="BK645" s="39"/>
      <c r="BL645" s="39"/>
      <c r="BM645" s="17">
        <v>0</v>
      </c>
      <c r="BN645" s="17">
        <v>0</v>
      </c>
      <c r="BO645" s="39"/>
      <c r="BP645" s="39"/>
      <c r="BQ645" s="39"/>
      <c r="BR645" s="39"/>
      <c r="BS645" s="39"/>
      <c r="BT645" s="39"/>
      <c r="BU645" s="39"/>
      <c r="BV645" s="39"/>
      <c r="BW645" s="39"/>
      <c r="BX645" s="39"/>
      <c r="BY645" s="39"/>
      <c r="BZ645" s="39"/>
      <c r="CA645" s="39"/>
      <c r="CB645" s="39"/>
      <c r="CC645" s="39"/>
      <c r="CD645" s="39"/>
      <c r="CE645" s="39"/>
      <c r="CF645" s="39"/>
      <c r="CG645" s="39"/>
      <c r="CH645" s="39"/>
      <c r="CI645" s="39"/>
      <c r="CJ645" s="39"/>
      <c r="CK645" s="39"/>
      <c r="CL645" s="39"/>
      <c r="CM645" s="39"/>
      <c r="CN645" s="39"/>
      <c r="CO645" s="39"/>
      <c r="CP645" s="39"/>
      <c r="CQ645" s="39"/>
      <c r="CR645" s="39"/>
      <c r="CS645" s="39"/>
      <c r="CT645" s="39"/>
      <c r="CU645" s="39"/>
      <c r="CV645" s="39"/>
      <c r="CW645" s="39"/>
      <c r="CX645" s="39"/>
      <c r="CY645" s="39"/>
      <c r="CZ645" s="39"/>
      <c r="DA645" s="39"/>
      <c r="DB645" s="39"/>
      <c r="DC645" s="39"/>
      <c r="DD645" s="39"/>
      <c r="DE645" s="39"/>
      <c r="DF645" s="39"/>
      <c r="DG645" s="39"/>
      <c r="DH645" s="39"/>
      <c r="DI645" s="39"/>
      <c r="DJ645" s="39"/>
      <c r="DK645" s="39"/>
      <c r="DL645" s="39"/>
      <c r="DM645" s="39"/>
      <c r="DN645" s="39"/>
      <c r="DO645" s="39"/>
      <c r="DP645" s="39"/>
      <c r="DQ645" s="39"/>
      <c r="DR645" s="39"/>
      <c r="DS645" s="39"/>
      <c r="DT645" s="39"/>
      <c r="DU645" s="39"/>
      <c r="DV645" s="39"/>
      <c r="DW645" s="39"/>
      <c r="DX645" s="39"/>
      <c r="DY645" s="39"/>
      <c r="DZ645" s="14"/>
      <c r="EA645" s="14"/>
      <c r="EB645" s="14"/>
      <c r="EC645" s="14"/>
      <c r="ED645" s="14"/>
      <c r="EE645" s="14"/>
      <c r="EF645" s="14"/>
      <c r="EG645" s="14"/>
      <c r="EH645" s="14"/>
      <c r="EI645" s="14"/>
      <c r="EJ645" s="14"/>
      <c r="EK645" s="14"/>
      <c r="EL645" s="14"/>
      <c r="EM645" s="14"/>
      <c r="EN645" s="14"/>
      <c r="EO645" s="14"/>
      <c r="EP645" s="14"/>
      <c r="EQ645" s="14"/>
      <c r="ER645" s="14"/>
      <c r="ES645" s="14"/>
      <c r="ET645" s="14"/>
      <c r="EU645" s="14"/>
      <c r="EV645" s="14"/>
      <c r="EW645" s="14"/>
      <c r="EX645" s="14"/>
      <c r="EY645" s="14"/>
      <c r="EZ645" s="14"/>
      <c r="FA645" s="14"/>
      <c r="FB645" s="14"/>
      <c r="FC645" s="14"/>
      <c r="FD645" s="14"/>
      <c r="FE645" s="14"/>
      <c r="FF645" s="14"/>
      <c r="FG645" s="14"/>
      <c r="FH645" s="14"/>
      <c r="FI645" s="14"/>
      <c r="FJ645" s="14"/>
      <c r="FK645" s="14"/>
      <c r="FL645" s="14"/>
      <c r="FM645" s="14"/>
      <c r="FN645" s="14"/>
      <c r="FO645" s="14"/>
      <c r="FP645" s="14"/>
      <c r="FQ645" s="14"/>
      <c r="FR645" s="14"/>
      <c r="FS645" s="14"/>
      <c r="FT645" s="14"/>
      <c r="FU645" s="14"/>
      <c r="FV645" s="14"/>
      <c r="FW645" s="14"/>
      <c r="FX645" s="14"/>
      <c r="FY645" s="14"/>
      <c r="FZ645" s="14"/>
      <c r="GA645" s="14"/>
      <c r="GB645" s="14"/>
      <c r="GC645" s="14"/>
      <c r="GD645" s="14"/>
      <c r="GE645" s="14"/>
      <c r="GF645" s="14"/>
      <c r="GG645" s="14"/>
      <c r="GH645" s="14"/>
      <c r="GI645" s="14"/>
      <c r="GJ645" s="14"/>
      <c r="GK645" s="14"/>
      <c r="GL645" s="14"/>
      <c r="GM645" s="14"/>
      <c r="GN645" s="14"/>
      <c r="GO645" s="14"/>
      <c r="GP645" s="14"/>
      <c r="GQ645" s="14"/>
      <c r="GR645" s="14"/>
      <c r="GS645" s="14"/>
      <c r="GT645" s="14"/>
      <c r="GU645" s="14"/>
      <c r="GV645" s="14"/>
      <c r="GW645" s="14"/>
      <c r="GX645" s="14"/>
      <c r="GY645" s="14"/>
      <c r="GZ645" s="14"/>
    </row>
    <row r="646" spans="1:208">
      <c r="A646" s="14"/>
      <c r="B646" s="14"/>
      <c r="C646" s="43" t="s">
        <v>59</v>
      </c>
      <c r="D646" s="14"/>
      <c r="E646" s="39"/>
      <c r="F646" s="39"/>
      <c r="G646" s="39"/>
      <c r="H646" s="39"/>
      <c r="I646" s="39"/>
      <c r="J646" s="39"/>
      <c r="K646" s="39">
        <v>240</v>
      </c>
      <c r="L646" s="39">
        <v>12000</v>
      </c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  <c r="AA646" s="39"/>
      <c r="AB646" s="39"/>
      <c r="AC646" s="39"/>
      <c r="AD646" s="39"/>
      <c r="AE646" s="39"/>
      <c r="AF646" s="39"/>
      <c r="AG646" s="39"/>
      <c r="AH646" s="39"/>
      <c r="AI646" s="39"/>
      <c r="AJ646" s="39"/>
      <c r="AK646" s="39"/>
      <c r="AL646" s="39"/>
      <c r="AM646" s="39"/>
      <c r="AN646" s="39"/>
      <c r="AO646" s="39"/>
      <c r="AP646" s="39"/>
      <c r="AQ646" s="39"/>
      <c r="AR646" s="39"/>
      <c r="AS646" s="39"/>
      <c r="AT646" s="39"/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J646" s="39"/>
      <c r="BK646" s="39"/>
      <c r="BL646" s="39"/>
      <c r="BM646" s="17">
        <v>0</v>
      </c>
      <c r="BN646" s="17">
        <v>0</v>
      </c>
      <c r="BO646" s="39"/>
      <c r="BP646" s="39"/>
      <c r="BQ646" s="39"/>
      <c r="BR646" s="39"/>
      <c r="BS646" s="39"/>
      <c r="BT646" s="39"/>
      <c r="BU646" s="39"/>
      <c r="BV646" s="39"/>
      <c r="BW646" s="39"/>
      <c r="BX646" s="39"/>
      <c r="BY646" s="39"/>
      <c r="BZ646" s="39"/>
      <c r="CA646" s="39"/>
      <c r="CB646" s="39"/>
      <c r="CC646" s="39"/>
      <c r="CD646" s="39"/>
      <c r="CE646" s="39"/>
      <c r="CF646" s="39"/>
      <c r="CG646" s="39"/>
      <c r="CH646" s="39"/>
      <c r="CI646" s="39"/>
      <c r="CJ646" s="39"/>
      <c r="CK646" s="39"/>
      <c r="CL646" s="39"/>
      <c r="CM646" s="39"/>
      <c r="CN646" s="39"/>
      <c r="CO646" s="39"/>
      <c r="CP646" s="39"/>
      <c r="CQ646" s="39"/>
      <c r="CR646" s="39"/>
      <c r="CS646" s="39"/>
      <c r="CT646" s="39"/>
      <c r="CU646" s="39"/>
      <c r="CV646" s="39"/>
      <c r="CW646" s="39"/>
      <c r="CX646" s="39"/>
      <c r="CY646" s="39"/>
      <c r="CZ646" s="39"/>
      <c r="DA646" s="39"/>
      <c r="DB646" s="39"/>
      <c r="DC646" s="39"/>
      <c r="DD646" s="39"/>
      <c r="DE646" s="39"/>
      <c r="DF646" s="39"/>
      <c r="DG646" s="39"/>
      <c r="DH646" s="39"/>
      <c r="DI646" s="39"/>
      <c r="DJ646" s="39"/>
      <c r="DK646" s="39"/>
      <c r="DL646" s="39"/>
      <c r="DM646" s="39"/>
      <c r="DN646" s="39"/>
      <c r="DO646" s="39"/>
      <c r="DP646" s="39"/>
      <c r="DQ646" s="39"/>
      <c r="DR646" s="39"/>
      <c r="DS646" s="39"/>
      <c r="DT646" s="39"/>
      <c r="DU646" s="39"/>
      <c r="DV646" s="39"/>
      <c r="DW646" s="39"/>
      <c r="DX646" s="39"/>
      <c r="DY646" s="39"/>
      <c r="DZ646" s="14"/>
      <c r="EA646" s="14"/>
      <c r="EB646" s="14"/>
      <c r="EC646" s="14"/>
      <c r="ED646" s="14"/>
      <c r="EE646" s="14"/>
      <c r="EF646" s="14"/>
      <c r="EG646" s="14"/>
      <c r="EH646" s="14"/>
      <c r="EI646" s="14"/>
      <c r="EJ646" s="14"/>
      <c r="EK646" s="14"/>
      <c r="EL646" s="14"/>
      <c r="EM646" s="14"/>
      <c r="EN646" s="14"/>
      <c r="EO646" s="14"/>
      <c r="EP646" s="14"/>
      <c r="EQ646" s="14"/>
      <c r="ER646" s="14"/>
      <c r="ES646" s="14"/>
      <c r="ET646" s="14"/>
      <c r="EU646" s="14"/>
      <c r="EV646" s="14"/>
      <c r="EW646" s="14"/>
      <c r="EX646" s="14"/>
      <c r="EY646" s="14"/>
      <c r="EZ646" s="14"/>
      <c r="FA646" s="14"/>
      <c r="FB646" s="14"/>
      <c r="FC646" s="14"/>
      <c r="FD646" s="14"/>
      <c r="FE646" s="14"/>
      <c r="FF646" s="14"/>
      <c r="FG646" s="14"/>
      <c r="FH646" s="14"/>
      <c r="FI646" s="14"/>
      <c r="FJ646" s="14"/>
      <c r="FK646" s="14"/>
      <c r="FL646" s="14"/>
      <c r="FM646" s="14"/>
      <c r="FN646" s="14"/>
      <c r="FO646" s="14"/>
      <c r="FP646" s="14"/>
      <c r="FQ646" s="14"/>
      <c r="FR646" s="14"/>
      <c r="FS646" s="14"/>
      <c r="FT646" s="14"/>
      <c r="FU646" s="14"/>
      <c r="FV646" s="14"/>
      <c r="FW646" s="14"/>
      <c r="FX646" s="14"/>
      <c r="FY646" s="14"/>
      <c r="FZ646" s="14"/>
      <c r="GA646" s="14"/>
      <c r="GB646" s="14"/>
      <c r="GC646" s="14"/>
      <c r="GD646" s="14"/>
      <c r="GE646" s="14"/>
      <c r="GF646" s="14"/>
      <c r="GG646" s="14"/>
      <c r="GH646" s="14"/>
      <c r="GI646" s="14"/>
      <c r="GJ646" s="14"/>
      <c r="GK646" s="14"/>
      <c r="GL646" s="14"/>
      <c r="GM646" s="14"/>
      <c r="GN646" s="14"/>
      <c r="GO646" s="14"/>
      <c r="GP646" s="14"/>
      <c r="GQ646" s="14"/>
      <c r="GR646" s="14"/>
      <c r="GS646" s="14"/>
      <c r="GT646" s="14"/>
      <c r="GU646" s="14"/>
      <c r="GV646" s="14"/>
      <c r="GW646" s="14"/>
      <c r="GX646" s="14"/>
      <c r="GY646" s="14"/>
      <c r="GZ646" s="14"/>
    </row>
    <row r="647" spans="1:208">
      <c r="A647" s="14"/>
      <c r="B647" s="14"/>
      <c r="C647" s="43" t="s">
        <v>59</v>
      </c>
      <c r="D647" s="14"/>
      <c r="E647" s="39">
        <v>2080</v>
      </c>
      <c r="F647" s="39">
        <v>312000</v>
      </c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  <c r="AA647" s="39"/>
      <c r="AB647" s="39"/>
      <c r="AC647" s="39"/>
      <c r="AD647" s="39"/>
      <c r="AE647" s="39"/>
      <c r="AF647" s="39"/>
      <c r="AG647" s="39"/>
      <c r="AH647" s="39"/>
      <c r="AI647" s="39"/>
      <c r="AJ647" s="39"/>
      <c r="AK647" s="39"/>
      <c r="AL647" s="39"/>
      <c r="AM647" s="39"/>
      <c r="AN647" s="39"/>
      <c r="AO647" s="39"/>
      <c r="AP647" s="39"/>
      <c r="AQ647" s="39"/>
      <c r="AR647" s="39"/>
      <c r="AS647" s="39"/>
      <c r="AT647" s="39"/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J647" s="39"/>
      <c r="BK647" s="39"/>
      <c r="BL647" s="39"/>
      <c r="BM647" s="17">
        <v>0</v>
      </c>
      <c r="BN647" s="17">
        <v>0</v>
      </c>
      <c r="BO647" s="39"/>
      <c r="BP647" s="39"/>
      <c r="BQ647" s="39"/>
      <c r="BR647" s="39"/>
      <c r="BS647" s="39"/>
      <c r="BT647" s="39"/>
      <c r="BU647" s="39"/>
      <c r="BV647" s="39"/>
      <c r="BW647" s="39"/>
      <c r="BX647" s="39"/>
      <c r="BY647" s="39"/>
      <c r="BZ647" s="39"/>
      <c r="CA647" s="39"/>
      <c r="CB647" s="39"/>
      <c r="CC647" s="39"/>
      <c r="CD647" s="39"/>
      <c r="CE647" s="39"/>
      <c r="CF647" s="39"/>
      <c r="CG647" s="39"/>
      <c r="CH647" s="39"/>
      <c r="CI647" s="39"/>
      <c r="CJ647" s="39"/>
      <c r="CK647" s="39"/>
      <c r="CL647" s="39"/>
      <c r="CM647" s="39"/>
      <c r="CN647" s="39"/>
      <c r="CO647" s="39"/>
      <c r="CP647" s="39"/>
      <c r="CQ647" s="39"/>
      <c r="CR647" s="39"/>
      <c r="CS647" s="39"/>
      <c r="CT647" s="39"/>
      <c r="CU647" s="39"/>
      <c r="CV647" s="39"/>
      <c r="CW647" s="39"/>
      <c r="CX647" s="39"/>
      <c r="CY647" s="39"/>
      <c r="CZ647" s="39"/>
      <c r="DA647" s="39"/>
      <c r="DB647" s="39"/>
      <c r="DC647" s="39"/>
      <c r="DD647" s="39"/>
      <c r="DE647" s="39"/>
      <c r="DF647" s="39"/>
      <c r="DG647" s="39"/>
      <c r="DH647" s="39"/>
      <c r="DI647" s="39"/>
      <c r="DJ647" s="39"/>
      <c r="DK647" s="39"/>
      <c r="DL647" s="39"/>
      <c r="DM647" s="39"/>
      <c r="DN647" s="39"/>
      <c r="DO647" s="39"/>
      <c r="DP647" s="39"/>
      <c r="DQ647" s="39"/>
      <c r="DR647" s="39"/>
      <c r="DS647" s="39"/>
      <c r="DT647" s="39"/>
      <c r="DU647" s="39"/>
      <c r="DV647" s="39"/>
      <c r="DW647" s="39"/>
      <c r="DX647" s="39"/>
      <c r="DY647" s="39"/>
      <c r="DZ647" s="14"/>
      <c r="EA647" s="14"/>
      <c r="EB647" s="14"/>
      <c r="EC647" s="14"/>
      <c r="ED647" s="14"/>
      <c r="EE647" s="14"/>
      <c r="EF647" s="14"/>
      <c r="EG647" s="14"/>
      <c r="EH647" s="14"/>
      <c r="EI647" s="14"/>
      <c r="EJ647" s="14"/>
      <c r="EK647" s="14"/>
      <c r="EL647" s="14"/>
      <c r="EM647" s="14"/>
      <c r="EN647" s="14"/>
      <c r="EO647" s="14"/>
      <c r="EP647" s="14"/>
      <c r="EQ647" s="14"/>
      <c r="ER647" s="14"/>
      <c r="ES647" s="14"/>
      <c r="ET647" s="14"/>
      <c r="EU647" s="14"/>
      <c r="EV647" s="14"/>
      <c r="EW647" s="14"/>
      <c r="EX647" s="14"/>
      <c r="EY647" s="14"/>
      <c r="EZ647" s="14"/>
      <c r="FA647" s="14"/>
      <c r="FB647" s="14"/>
      <c r="FC647" s="14"/>
      <c r="FD647" s="14"/>
      <c r="FE647" s="14"/>
      <c r="FF647" s="14"/>
      <c r="FG647" s="14"/>
      <c r="FH647" s="14"/>
      <c r="FI647" s="14"/>
      <c r="FJ647" s="14"/>
      <c r="FK647" s="14"/>
      <c r="FL647" s="14"/>
      <c r="FM647" s="14"/>
      <c r="FN647" s="14"/>
      <c r="FO647" s="14"/>
      <c r="FP647" s="14"/>
      <c r="FQ647" s="14"/>
      <c r="FR647" s="14"/>
      <c r="FS647" s="14"/>
      <c r="FT647" s="14"/>
      <c r="FU647" s="14"/>
      <c r="FV647" s="14"/>
      <c r="FW647" s="14"/>
      <c r="FX647" s="14"/>
      <c r="FY647" s="14"/>
      <c r="FZ647" s="14"/>
      <c r="GA647" s="14"/>
      <c r="GB647" s="14"/>
      <c r="GC647" s="14"/>
      <c r="GD647" s="14"/>
      <c r="GE647" s="14"/>
      <c r="GF647" s="14"/>
      <c r="GG647" s="14"/>
      <c r="GH647" s="14"/>
      <c r="GI647" s="14"/>
      <c r="GJ647" s="14"/>
      <c r="GK647" s="14"/>
      <c r="GL647" s="14"/>
      <c r="GM647" s="14"/>
      <c r="GN647" s="14"/>
      <c r="GO647" s="14"/>
      <c r="GP647" s="14"/>
      <c r="GQ647" s="14"/>
      <c r="GR647" s="14"/>
      <c r="GS647" s="14"/>
      <c r="GT647" s="14"/>
      <c r="GU647" s="14"/>
      <c r="GV647" s="14"/>
      <c r="GW647" s="14"/>
      <c r="GX647" s="14"/>
      <c r="GY647" s="14"/>
      <c r="GZ647" s="14"/>
    </row>
    <row r="648" spans="1:208">
      <c r="A648" s="14"/>
      <c r="B648" s="14"/>
      <c r="C648" s="43" t="s">
        <v>59</v>
      </c>
      <c r="D648" s="14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  <c r="AA648" s="39"/>
      <c r="AB648" s="39"/>
      <c r="AC648" s="39"/>
      <c r="AD648" s="39"/>
      <c r="AE648" s="39"/>
      <c r="AF648" s="39"/>
      <c r="AG648" s="39"/>
      <c r="AH648" s="39"/>
      <c r="AI648" s="39"/>
      <c r="AJ648" s="39"/>
      <c r="AK648" s="39"/>
      <c r="AL648" s="39"/>
      <c r="AM648" s="39"/>
      <c r="AN648" s="39"/>
      <c r="AO648" s="39"/>
      <c r="AP648" s="39"/>
      <c r="AQ648" s="39"/>
      <c r="AR648" s="39"/>
      <c r="AS648" s="39"/>
      <c r="AT648" s="39"/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>
        <v>450</v>
      </c>
      <c r="BH648" s="39">
        <v>45000</v>
      </c>
      <c r="BJ648" s="39"/>
      <c r="BK648" s="39"/>
      <c r="BL648" s="39"/>
      <c r="BM648" s="17">
        <v>0</v>
      </c>
      <c r="BN648" s="17">
        <v>0</v>
      </c>
      <c r="BO648" s="39"/>
      <c r="BP648" s="39"/>
      <c r="BQ648" s="39"/>
      <c r="BR648" s="39"/>
      <c r="BS648" s="39"/>
      <c r="BT648" s="39"/>
      <c r="BU648" s="39"/>
      <c r="BV648" s="39"/>
      <c r="BW648" s="39"/>
      <c r="BX648" s="39"/>
      <c r="BY648" s="39"/>
      <c r="BZ648" s="39"/>
      <c r="CA648" s="39"/>
      <c r="CB648" s="39"/>
      <c r="CC648" s="39"/>
      <c r="CD648" s="39"/>
      <c r="CE648" s="39"/>
      <c r="CF648" s="39"/>
      <c r="CG648" s="39"/>
      <c r="CH648" s="39"/>
      <c r="CI648" s="39"/>
      <c r="CJ648" s="39"/>
      <c r="CK648" s="39"/>
      <c r="CL648" s="39"/>
      <c r="CM648" s="39"/>
      <c r="CN648" s="39"/>
      <c r="CO648" s="39"/>
      <c r="CP648" s="39"/>
      <c r="CQ648" s="39"/>
      <c r="CR648" s="39"/>
      <c r="CS648" s="39"/>
      <c r="CT648" s="39"/>
      <c r="CU648" s="39"/>
      <c r="CV648" s="39"/>
      <c r="CW648" s="39"/>
      <c r="CX648" s="39"/>
      <c r="CY648" s="39"/>
      <c r="CZ648" s="39"/>
      <c r="DA648" s="39"/>
      <c r="DB648" s="39"/>
      <c r="DC648" s="39"/>
      <c r="DD648" s="39"/>
      <c r="DE648" s="39"/>
      <c r="DF648" s="39"/>
      <c r="DG648" s="39"/>
      <c r="DH648" s="39"/>
      <c r="DI648" s="39"/>
      <c r="DJ648" s="39"/>
      <c r="DK648" s="39"/>
      <c r="DL648" s="39"/>
      <c r="DM648" s="39"/>
      <c r="DN648" s="39"/>
      <c r="DO648" s="39"/>
      <c r="DP648" s="39"/>
      <c r="DQ648" s="39"/>
      <c r="DR648" s="39"/>
      <c r="DS648" s="39"/>
      <c r="DT648" s="39"/>
      <c r="DU648" s="39"/>
      <c r="DV648" s="39"/>
      <c r="DW648" s="39"/>
      <c r="DX648" s="39"/>
      <c r="DY648" s="39"/>
      <c r="DZ648" s="14"/>
      <c r="EA648" s="14"/>
      <c r="EB648" s="14"/>
      <c r="EC648" s="14"/>
      <c r="ED648" s="14"/>
      <c r="EE648" s="14"/>
      <c r="EF648" s="14"/>
      <c r="EG648" s="14"/>
      <c r="EH648" s="14"/>
      <c r="EI648" s="14"/>
      <c r="EJ648" s="14"/>
      <c r="EK648" s="14"/>
      <c r="EL648" s="14"/>
      <c r="EM648" s="14"/>
      <c r="EN648" s="14"/>
      <c r="EO648" s="14"/>
      <c r="EP648" s="14"/>
      <c r="EQ648" s="14"/>
      <c r="ER648" s="14"/>
      <c r="ES648" s="14"/>
      <c r="ET648" s="14"/>
      <c r="EU648" s="14"/>
      <c r="EV648" s="14"/>
      <c r="EW648" s="14"/>
      <c r="EX648" s="14"/>
      <c r="EY648" s="14"/>
      <c r="EZ648" s="14"/>
      <c r="FA648" s="14"/>
      <c r="FB648" s="14"/>
      <c r="FC648" s="14"/>
      <c r="FD648" s="14"/>
      <c r="FE648" s="14"/>
      <c r="FF648" s="14"/>
      <c r="FG648" s="14"/>
      <c r="FH648" s="14"/>
      <c r="FI648" s="14"/>
      <c r="FJ648" s="14"/>
      <c r="FK648" s="14"/>
      <c r="FL648" s="14"/>
      <c r="FM648" s="14"/>
      <c r="FN648" s="14"/>
      <c r="FO648" s="14"/>
      <c r="FP648" s="14"/>
      <c r="FQ648" s="14"/>
      <c r="FR648" s="14"/>
      <c r="FS648" s="14"/>
      <c r="FT648" s="14"/>
      <c r="FU648" s="14"/>
      <c r="FV648" s="14"/>
      <c r="FW648" s="14"/>
      <c r="FX648" s="14"/>
      <c r="FY648" s="14"/>
      <c r="FZ648" s="14"/>
      <c r="GA648" s="14"/>
      <c r="GB648" s="14"/>
      <c r="GC648" s="14"/>
      <c r="GD648" s="14"/>
      <c r="GE648" s="14"/>
      <c r="GF648" s="14"/>
      <c r="GG648" s="14"/>
      <c r="GH648" s="14"/>
      <c r="GI648" s="14"/>
      <c r="GJ648" s="14"/>
      <c r="GK648" s="14"/>
      <c r="GL648" s="14"/>
      <c r="GM648" s="14"/>
      <c r="GN648" s="14"/>
      <c r="GO648" s="14"/>
      <c r="GP648" s="14"/>
      <c r="GQ648" s="14"/>
      <c r="GR648" s="14"/>
      <c r="GS648" s="14"/>
      <c r="GT648" s="14"/>
      <c r="GU648" s="14"/>
      <c r="GV648" s="14"/>
      <c r="GW648" s="14"/>
      <c r="GX648" s="14"/>
      <c r="GY648" s="14"/>
      <c r="GZ648" s="14"/>
    </row>
    <row r="649" spans="1:208">
      <c r="A649" s="14"/>
      <c r="B649" s="14"/>
      <c r="C649" s="43" t="s">
        <v>59</v>
      </c>
      <c r="D649" s="14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  <c r="AA649" s="39"/>
      <c r="AB649" s="39"/>
      <c r="AC649" s="39"/>
      <c r="AD649" s="39"/>
      <c r="AE649" s="39"/>
      <c r="AF649" s="39"/>
      <c r="AG649" s="39"/>
      <c r="AH649" s="39"/>
      <c r="AI649" s="39"/>
      <c r="AJ649" s="39"/>
      <c r="AK649" s="39"/>
      <c r="AL649" s="39"/>
      <c r="AM649" s="39"/>
      <c r="AN649" s="39"/>
      <c r="AO649" s="39"/>
      <c r="AP649" s="39"/>
      <c r="AQ649" s="39"/>
      <c r="AR649" s="39"/>
      <c r="AS649" s="39"/>
      <c r="AT649" s="39"/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J649" s="39"/>
      <c r="BK649" s="39"/>
      <c r="BL649" s="39"/>
      <c r="BM649" s="17">
        <v>31</v>
      </c>
      <c r="BN649" s="17">
        <v>147259</v>
      </c>
      <c r="BO649" s="39"/>
      <c r="BP649" s="39"/>
      <c r="BQ649" s="39"/>
      <c r="BR649" s="39"/>
      <c r="BS649" s="39"/>
      <c r="BT649" s="39"/>
      <c r="BU649" s="39"/>
      <c r="BV649" s="39"/>
      <c r="BW649" s="39"/>
      <c r="BX649" s="39"/>
      <c r="BY649" s="39"/>
      <c r="BZ649" s="39"/>
      <c r="CA649" s="39"/>
      <c r="CB649" s="39"/>
      <c r="CC649" s="39"/>
      <c r="CD649" s="39"/>
      <c r="CE649" s="39"/>
      <c r="CF649" s="39"/>
      <c r="CG649" s="39"/>
      <c r="CH649" s="39"/>
      <c r="CI649" s="39"/>
      <c r="CJ649" s="39"/>
      <c r="CK649" s="39"/>
      <c r="CL649" s="39"/>
      <c r="CM649" s="39"/>
      <c r="CN649" s="39"/>
      <c r="CO649" s="39"/>
      <c r="CP649" s="39"/>
      <c r="CQ649" s="39"/>
      <c r="CR649" s="39"/>
      <c r="CS649" s="39"/>
      <c r="CT649" s="39"/>
      <c r="CU649" s="39"/>
      <c r="CV649" s="39"/>
      <c r="CW649" s="39"/>
      <c r="CX649" s="39"/>
      <c r="CY649" s="39"/>
      <c r="CZ649" s="39"/>
      <c r="DA649" s="39"/>
      <c r="DB649" s="39"/>
      <c r="DC649" s="39"/>
      <c r="DD649" s="39"/>
      <c r="DE649" s="39"/>
      <c r="DF649" s="39"/>
      <c r="DG649" s="39"/>
      <c r="DH649" s="39"/>
      <c r="DI649" s="39"/>
      <c r="DJ649" s="39"/>
      <c r="DK649" s="39"/>
      <c r="DL649" s="39"/>
      <c r="DM649" s="39"/>
      <c r="DN649" s="39"/>
      <c r="DO649" s="39"/>
      <c r="DP649" s="39"/>
      <c r="DQ649" s="39"/>
      <c r="DR649" s="39"/>
      <c r="DS649" s="39"/>
      <c r="DT649" s="39"/>
      <c r="DU649" s="39"/>
      <c r="DV649" s="39"/>
      <c r="DW649" s="39"/>
      <c r="DX649" s="39"/>
      <c r="DY649" s="39"/>
      <c r="DZ649" s="14"/>
      <c r="EA649" s="14"/>
      <c r="EB649" s="14"/>
      <c r="EC649" s="14"/>
      <c r="ED649" s="14"/>
      <c r="EE649" s="14"/>
      <c r="EF649" s="14"/>
      <c r="EG649" s="14"/>
      <c r="EH649" s="14"/>
      <c r="EI649" s="14"/>
      <c r="EJ649" s="14"/>
      <c r="EK649" s="14"/>
      <c r="EL649" s="14"/>
      <c r="EM649" s="14"/>
      <c r="EN649" s="14"/>
      <c r="EO649" s="14"/>
      <c r="EP649" s="14"/>
      <c r="EQ649" s="14"/>
      <c r="ER649" s="14"/>
      <c r="ES649" s="14"/>
      <c r="ET649" s="14"/>
      <c r="EU649" s="14"/>
      <c r="EV649" s="14"/>
      <c r="EW649" s="14"/>
      <c r="EX649" s="14"/>
      <c r="EY649" s="14"/>
      <c r="EZ649" s="14"/>
      <c r="FA649" s="14"/>
      <c r="FB649" s="14"/>
      <c r="FC649" s="14"/>
      <c r="FD649" s="14"/>
      <c r="FE649" s="14"/>
      <c r="FF649" s="14"/>
      <c r="FG649" s="14"/>
      <c r="FH649" s="14"/>
      <c r="FI649" s="14"/>
      <c r="FJ649" s="14"/>
      <c r="FK649" s="14"/>
      <c r="FL649" s="14"/>
      <c r="FM649" s="14"/>
      <c r="FN649" s="14"/>
      <c r="FO649" s="14"/>
      <c r="FP649" s="14"/>
      <c r="FQ649" s="14"/>
      <c r="FR649" s="14"/>
      <c r="FS649" s="14"/>
      <c r="FT649" s="14"/>
      <c r="FU649" s="14"/>
      <c r="FV649" s="14"/>
      <c r="FW649" s="14"/>
      <c r="FX649" s="14"/>
      <c r="FY649" s="14"/>
      <c r="FZ649" s="14"/>
      <c r="GA649" s="14"/>
      <c r="GB649" s="14"/>
      <c r="GC649" s="14"/>
      <c r="GD649" s="14"/>
      <c r="GE649" s="14"/>
      <c r="GF649" s="14"/>
      <c r="GG649" s="14"/>
      <c r="GH649" s="14"/>
      <c r="GI649" s="14"/>
      <c r="GJ649" s="14"/>
      <c r="GK649" s="14"/>
      <c r="GL649" s="14"/>
      <c r="GM649" s="14"/>
      <c r="GN649" s="14"/>
      <c r="GO649" s="14"/>
      <c r="GP649" s="14"/>
      <c r="GQ649" s="14"/>
      <c r="GR649" s="14"/>
      <c r="GS649" s="14"/>
      <c r="GT649" s="14"/>
      <c r="GU649" s="14"/>
      <c r="GV649" s="14"/>
      <c r="GW649" s="14"/>
      <c r="GX649" s="14"/>
      <c r="GY649" s="14"/>
      <c r="GZ649" s="14"/>
    </row>
    <row r="650" spans="1:208">
      <c r="A650" s="14"/>
      <c r="B650" s="14"/>
      <c r="C650" s="43" t="s">
        <v>59</v>
      </c>
      <c r="D650" s="14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>
        <v>0.02</v>
      </c>
      <c r="AF650" s="39">
        <v>18000</v>
      </c>
      <c r="AG650" s="39"/>
      <c r="AH650" s="39"/>
      <c r="AI650" s="39"/>
      <c r="AJ650" s="39"/>
      <c r="AK650" s="39"/>
      <c r="AL650" s="39"/>
      <c r="AM650" s="39"/>
      <c r="AN650" s="39"/>
      <c r="AO650" s="39"/>
      <c r="AP650" s="39"/>
      <c r="AQ650" s="39"/>
      <c r="AR650" s="39"/>
      <c r="AS650" s="39"/>
      <c r="AT650" s="39"/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J650" s="39"/>
      <c r="BK650" s="39"/>
      <c r="BL650" s="39"/>
      <c r="BM650" s="17">
        <v>0</v>
      </c>
      <c r="BN650" s="17">
        <v>0</v>
      </c>
      <c r="BO650" s="39"/>
      <c r="BP650" s="39"/>
      <c r="BQ650" s="39"/>
      <c r="BR650" s="39"/>
      <c r="BS650" s="39"/>
      <c r="BT650" s="39"/>
      <c r="BU650" s="39"/>
      <c r="BV650" s="39"/>
      <c r="BW650" s="39"/>
      <c r="BX650" s="39"/>
      <c r="BY650" s="39"/>
      <c r="BZ650" s="39"/>
      <c r="CA650" s="39"/>
      <c r="CB650" s="39"/>
      <c r="CC650" s="39"/>
      <c r="CD650" s="39"/>
      <c r="CE650" s="39"/>
      <c r="CF650" s="39"/>
      <c r="CG650" s="39"/>
      <c r="CH650" s="39"/>
      <c r="CI650" s="39"/>
      <c r="CJ650" s="39"/>
      <c r="CK650" s="39"/>
      <c r="CL650" s="39"/>
      <c r="CM650" s="39"/>
      <c r="CN650" s="39"/>
      <c r="CO650" s="39"/>
      <c r="CP650" s="39"/>
      <c r="CQ650" s="39"/>
      <c r="CR650" s="39"/>
      <c r="CS650" s="39"/>
      <c r="CT650" s="39"/>
      <c r="CU650" s="39"/>
      <c r="CV650" s="39"/>
      <c r="CW650" s="39"/>
      <c r="CX650" s="39"/>
      <c r="CY650" s="39"/>
      <c r="CZ650" s="39"/>
      <c r="DA650" s="39"/>
      <c r="DB650" s="39"/>
      <c r="DC650" s="39"/>
      <c r="DD650" s="39"/>
      <c r="DE650" s="39"/>
      <c r="DF650" s="39"/>
      <c r="DG650" s="39"/>
      <c r="DH650" s="39"/>
      <c r="DI650" s="39"/>
      <c r="DJ650" s="39"/>
      <c r="DK650" s="39"/>
      <c r="DL650" s="39"/>
      <c r="DM650" s="39"/>
      <c r="DN650" s="39"/>
      <c r="DO650" s="39"/>
      <c r="DP650" s="39"/>
      <c r="DQ650" s="39"/>
      <c r="DR650" s="39"/>
      <c r="DS650" s="39"/>
      <c r="DT650" s="39"/>
      <c r="DU650" s="39"/>
      <c r="DV650" s="39"/>
      <c r="DW650" s="39"/>
      <c r="DX650" s="39"/>
      <c r="DY650" s="39"/>
      <c r="DZ650" s="14"/>
      <c r="EA650" s="14"/>
      <c r="EB650" s="14"/>
      <c r="EC650" s="14"/>
      <c r="ED650" s="14"/>
      <c r="EE650" s="14"/>
      <c r="EF650" s="14"/>
      <c r="EG650" s="14"/>
      <c r="EH650" s="14"/>
      <c r="EI650" s="14"/>
      <c r="EJ650" s="14"/>
      <c r="EK650" s="14"/>
      <c r="EL650" s="14"/>
      <c r="EM650" s="14"/>
      <c r="EN650" s="14"/>
      <c r="EO650" s="14"/>
      <c r="EP650" s="14"/>
      <c r="EQ650" s="14"/>
      <c r="ER650" s="14"/>
      <c r="ES650" s="14"/>
      <c r="ET650" s="14"/>
      <c r="EU650" s="14"/>
      <c r="EV650" s="14"/>
      <c r="EW650" s="14"/>
      <c r="EX650" s="14"/>
      <c r="EY650" s="14"/>
      <c r="EZ650" s="14"/>
      <c r="FA650" s="14"/>
      <c r="FB650" s="14"/>
      <c r="FC650" s="14"/>
      <c r="FD650" s="14"/>
      <c r="FE650" s="14"/>
      <c r="FF650" s="14"/>
      <c r="FG650" s="14"/>
      <c r="FH650" s="14"/>
      <c r="FI650" s="14"/>
      <c r="FJ650" s="14"/>
      <c r="FK650" s="14"/>
      <c r="FL650" s="14"/>
      <c r="FM650" s="14"/>
      <c r="FN650" s="14"/>
      <c r="FO650" s="14"/>
      <c r="FP650" s="14"/>
      <c r="FQ650" s="14"/>
      <c r="FR650" s="14"/>
      <c r="FS650" s="14"/>
      <c r="FT650" s="14"/>
      <c r="FU650" s="14"/>
      <c r="FV650" s="14"/>
      <c r="FW650" s="14"/>
      <c r="FX650" s="14"/>
      <c r="FY650" s="14"/>
      <c r="FZ650" s="14"/>
      <c r="GA650" s="14"/>
      <c r="GB650" s="14"/>
      <c r="GC650" s="14"/>
      <c r="GD650" s="14"/>
      <c r="GE650" s="14"/>
      <c r="GF650" s="14"/>
      <c r="GG650" s="14"/>
      <c r="GH650" s="14"/>
      <c r="GI650" s="14"/>
      <c r="GJ650" s="14"/>
      <c r="GK650" s="14"/>
      <c r="GL650" s="14"/>
      <c r="GM650" s="14"/>
      <c r="GN650" s="14"/>
      <c r="GO650" s="14"/>
      <c r="GP650" s="14"/>
      <c r="GQ650" s="14"/>
      <c r="GR650" s="14"/>
      <c r="GS650" s="14"/>
      <c r="GT650" s="14"/>
      <c r="GU650" s="14"/>
      <c r="GV650" s="14"/>
      <c r="GW650" s="14"/>
      <c r="GX650" s="14"/>
      <c r="GY650" s="14"/>
      <c r="GZ650" s="14"/>
    </row>
    <row r="651" spans="1:208">
      <c r="A651" s="14"/>
      <c r="B651" s="14"/>
      <c r="C651" s="43" t="s">
        <v>59</v>
      </c>
      <c r="D651" s="14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  <c r="AA651" s="39"/>
      <c r="AB651" s="39"/>
      <c r="AC651" s="39"/>
      <c r="AD651" s="39"/>
      <c r="AE651" s="39">
        <v>122</v>
      </c>
      <c r="AF651" s="39">
        <v>4659000</v>
      </c>
      <c r="AG651" s="39"/>
      <c r="AH651" s="39"/>
      <c r="AI651" s="39"/>
      <c r="AJ651" s="39"/>
      <c r="AK651" s="39"/>
      <c r="AL651" s="39"/>
      <c r="AM651" s="39"/>
      <c r="AN651" s="39"/>
      <c r="AO651" s="39"/>
      <c r="AP651" s="39"/>
      <c r="AQ651" s="39"/>
      <c r="AR651" s="39"/>
      <c r="AS651" s="39"/>
      <c r="AT651" s="39"/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J651" s="39"/>
      <c r="BK651" s="39"/>
      <c r="BL651" s="39"/>
      <c r="BM651" s="17">
        <v>0</v>
      </c>
      <c r="BN651" s="17">
        <v>0</v>
      </c>
      <c r="BO651" s="39"/>
      <c r="BP651" s="39"/>
      <c r="BQ651" s="39"/>
      <c r="BR651" s="39"/>
      <c r="BS651" s="39"/>
      <c r="BT651" s="39"/>
      <c r="BU651" s="39"/>
      <c r="BV651" s="39"/>
      <c r="BW651" s="39"/>
      <c r="BX651" s="39"/>
      <c r="BY651" s="39"/>
      <c r="BZ651" s="39"/>
      <c r="CA651" s="39"/>
      <c r="CB651" s="39"/>
      <c r="CC651" s="39"/>
      <c r="CD651" s="39"/>
      <c r="CE651" s="39"/>
      <c r="CF651" s="39"/>
      <c r="CG651" s="39"/>
      <c r="CH651" s="39"/>
      <c r="CI651" s="39"/>
      <c r="CJ651" s="39"/>
      <c r="CK651" s="39"/>
      <c r="CL651" s="39"/>
      <c r="CM651" s="39"/>
      <c r="CN651" s="39"/>
      <c r="CO651" s="39"/>
      <c r="CP651" s="39"/>
      <c r="CQ651" s="39"/>
      <c r="CR651" s="39"/>
      <c r="CS651" s="39"/>
      <c r="CT651" s="39"/>
      <c r="CU651" s="39"/>
      <c r="CV651" s="39"/>
      <c r="CW651" s="39"/>
      <c r="CX651" s="39"/>
      <c r="CY651" s="39"/>
      <c r="CZ651" s="39"/>
      <c r="DA651" s="39"/>
      <c r="DB651" s="39"/>
      <c r="DC651" s="39"/>
      <c r="DD651" s="39"/>
      <c r="DE651" s="39"/>
      <c r="DF651" s="39"/>
      <c r="DG651" s="39"/>
      <c r="DH651" s="39"/>
      <c r="DI651" s="39"/>
      <c r="DJ651" s="39"/>
      <c r="DK651" s="39"/>
      <c r="DL651" s="39"/>
      <c r="DM651" s="39"/>
      <c r="DN651" s="39"/>
      <c r="DO651" s="39"/>
      <c r="DP651" s="39"/>
      <c r="DQ651" s="39"/>
      <c r="DR651" s="39"/>
      <c r="DS651" s="39"/>
      <c r="DT651" s="39"/>
      <c r="DU651" s="39"/>
      <c r="DV651" s="39"/>
      <c r="DW651" s="39"/>
      <c r="DX651" s="39"/>
      <c r="DY651" s="39"/>
      <c r="DZ651" s="14"/>
      <c r="EA651" s="14"/>
      <c r="EB651" s="14"/>
      <c r="EC651" s="14"/>
      <c r="ED651" s="14"/>
      <c r="EE651" s="14"/>
      <c r="EF651" s="14"/>
      <c r="EG651" s="14"/>
      <c r="EH651" s="14"/>
      <c r="EI651" s="14"/>
      <c r="EJ651" s="14"/>
      <c r="EK651" s="14"/>
      <c r="EL651" s="14"/>
      <c r="EM651" s="14"/>
      <c r="EN651" s="14"/>
      <c r="EO651" s="14"/>
      <c r="EP651" s="14"/>
      <c r="EQ651" s="14"/>
      <c r="ER651" s="14"/>
      <c r="ES651" s="14"/>
      <c r="ET651" s="14"/>
      <c r="EU651" s="14"/>
      <c r="EV651" s="14"/>
      <c r="EW651" s="14"/>
      <c r="EX651" s="14"/>
      <c r="EY651" s="14"/>
      <c r="EZ651" s="14"/>
      <c r="FA651" s="14"/>
      <c r="FB651" s="14"/>
      <c r="FC651" s="14"/>
      <c r="FD651" s="14"/>
      <c r="FE651" s="14"/>
      <c r="FF651" s="14"/>
      <c r="FG651" s="14"/>
      <c r="FH651" s="14"/>
      <c r="FI651" s="14"/>
      <c r="FJ651" s="14"/>
      <c r="FK651" s="14"/>
      <c r="FL651" s="14"/>
      <c r="FM651" s="14"/>
      <c r="FN651" s="14"/>
      <c r="FO651" s="14"/>
      <c r="FP651" s="14"/>
      <c r="FQ651" s="14"/>
      <c r="FR651" s="14"/>
      <c r="FS651" s="14"/>
      <c r="FT651" s="14"/>
      <c r="FU651" s="14"/>
      <c r="FV651" s="14"/>
      <c r="FW651" s="14"/>
      <c r="FX651" s="14"/>
      <c r="FY651" s="14"/>
      <c r="FZ651" s="14"/>
      <c r="GA651" s="14"/>
      <c r="GB651" s="14"/>
      <c r="GC651" s="14"/>
      <c r="GD651" s="14"/>
      <c r="GE651" s="14"/>
      <c r="GF651" s="14"/>
      <c r="GG651" s="14"/>
      <c r="GH651" s="14"/>
      <c r="GI651" s="14"/>
      <c r="GJ651" s="14"/>
      <c r="GK651" s="14"/>
      <c r="GL651" s="14"/>
      <c r="GM651" s="14"/>
      <c r="GN651" s="14"/>
      <c r="GO651" s="14"/>
      <c r="GP651" s="14"/>
      <c r="GQ651" s="14"/>
      <c r="GR651" s="14"/>
      <c r="GS651" s="14"/>
      <c r="GT651" s="14"/>
      <c r="GU651" s="14"/>
      <c r="GV651" s="14"/>
      <c r="GW651" s="14"/>
      <c r="GX651" s="14"/>
      <c r="GY651" s="14"/>
      <c r="GZ651" s="14"/>
    </row>
    <row r="652" spans="1:208">
      <c r="A652" s="14"/>
      <c r="B652" s="14"/>
      <c r="C652" s="43" t="s">
        <v>59</v>
      </c>
      <c r="D652" s="14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>
        <v>1750</v>
      </c>
      <c r="X652" s="39">
        <v>2805000</v>
      </c>
      <c r="Y652" s="39"/>
      <c r="Z652" s="39"/>
      <c r="AA652" s="39"/>
      <c r="AB652" s="39"/>
      <c r="AC652" s="39"/>
      <c r="AD652" s="39"/>
      <c r="AE652" s="39"/>
      <c r="AF652" s="39"/>
      <c r="AG652" s="39"/>
      <c r="AH652" s="39"/>
      <c r="AI652" s="39"/>
      <c r="AJ652" s="39"/>
      <c r="AK652" s="39"/>
      <c r="AL652" s="39"/>
      <c r="AM652" s="39"/>
      <c r="AN652" s="39"/>
      <c r="AO652" s="39"/>
      <c r="AP652" s="39"/>
      <c r="AQ652" s="39"/>
      <c r="AR652" s="39"/>
      <c r="AS652" s="39"/>
      <c r="AT652" s="39"/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J652" s="39"/>
      <c r="BK652" s="39"/>
      <c r="BL652" s="39"/>
      <c r="BM652" s="17">
        <v>0</v>
      </c>
      <c r="BN652" s="17">
        <v>0</v>
      </c>
      <c r="BO652" s="39"/>
      <c r="BP652" s="39"/>
      <c r="BQ652" s="39"/>
      <c r="BR652" s="39"/>
      <c r="BS652" s="39"/>
      <c r="BT652" s="39"/>
      <c r="BU652" s="39"/>
      <c r="BV652" s="39"/>
      <c r="BW652" s="39"/>
      <c r="BX652" s="39"/>
      <c r="BY652" s="39"/>
      <c r="BZ652" s="39"/>
      <c r="CA652" s="39"/>
      <c r="CB652" s="39"/>
      <c r="CC652" s="39"/>
      <c r="CD652" s="39"/>
      <c r="CE652" s="39"/>
      <c r="CF652" s="39"/>
      <c r="CG652" s="39"/>
      <c r="CH652" s="39"/>
      <c r="CI652" s="39"/>
      <c r="CJ652" s="39"/>
      <c r="CK652" s="39"/>
      <c r="CL652" s="39"/>
      <c r="CM652" s="39"/>
      <c r="CN652" s="39"/>
      <c r="CO652" s="39"/>
      <c r="CP652" s="39"/>
      <c r="CQ652" s="39"/>
      <c r="CR652" s="39"/>
      <c r="CS652" s="39"/>
      <c r="CT652" s="39"/>
      <c r="CU652" s="39"/>
      <c r="CV652" s="39"/>
      <c r="CW652" s="39"/>
      <c r="CX652" s="39"/>
      <c r="CY652" s="39"/>
      <c r="CZ652" s="39"/>
      <c r="DA652" s="39"/>
      <c r="DB652" s="39"/>
      <c r="DC652" s="39"/>
      <c r="DD652" s="39"/>
      <c r="DE652" s="39"/>
      <c r="DF652" s="39"/>
      <c r="DG652" s="39"/>
      <c r="DH652" s="39"/>
      <c r="DI652" s="39"/>
      <c r="DJ652" s="39"/>
      <c r="DK652" s="39"/>
      <c r="DL652" s="39"/>
      <c r="DM652" s="39"/>
      <c r="DN652" s="39"/>
      <c r="DO652" s="39"/>
      <c r="DP652" s="39"/>
      <c r="DQ652" s="39"/>
      <c r="DR652" s="39"/>
      <c r="DS652" s="39"/>
      <c r="DT652" s="39"/>
      <c r="DU652" s="39"/>
      <c r="DV652" s="39"/>
      <c r="DW652" s="39"/>
      <c r="DX652" s="39"/>
      <c r="DY652" s="39"/>
      <c r="DZ652" s="14"/>
      <c r="EA652" s="14"/>
      <c r="EB652" s="14"/>
      <c r="EC652" s="14"/>
      <c r="ED652" s="14"/>
      <c r="EE652" s="14"/>
      <c r="EF652" s="14"/>
      <c r="EG652" s="14"/>
      <c r="EH652" s="14"/>
      <c r="EI652" s="14"/>
      <c r="EJ652" s="14"/>
      <c r="EK652" s="14"/>
      <c r="EL652" s="14"/>
      <c r="EM652" s="14"/>
      <c r="EN652" s="14"/>
      <c r="EO652" s="14"/>
      <c r="EP652" s="14"/>
      <c r="EQ652" s="14"/>
      <c r="ER652" s="14"/>
      <c r="ES652" s="14"/>
      <c r="ET652" s="14"/>
      <c r="EU652" s="14"/>
      <c r="EV652" s="14"/>
      <c r="EW652" s="14"/>
      <c r="EX652" s="14"/>
      <c r="EY652" s="14"/>
      <c r="EZ652" s="14"/>
      <c r="FA652" s="14"/>
      <c r="FB652" s="14"/>
      <c r="FC652" s="14"/>
      <c r="FD652" s="14"/>
      <c r="FE652" s="14"/>
      <c r="FF652" s="14"/>
      <c r="FG652" s="14"/>
      <c r="FH652" s="14"/>
      <c r="FI652" s="14"/>
      <c r="FJ652" s="14"/>
      <c r="FK652" s="14"/>
      <c r="FL652" s="14"/>
      <c r="FM652" s="14"/>
      <c r="FN652" s="14"/>
      <c r="FO652" s="14"/>
      <c r="FP652" s="14"/>
      <c r="FQ652" s="14"/>
      <c r="FR652" s="14"/>
      <c r="FS652" s="14"/>
      <c r="FT652" s="14"/>
      <c r="FU652" s="14"/>
      <c r="FV652" s="14"/>
      <c r="FW652" s="14"/>
      <c r="FX652" s="14"/>
      <c r="FY652" s="14"/>
      <c r="FZ652" s="14"/>
      <c r="GA652" s="14"/>
      <c r="GB652" s="14"/>
      <c r="GC652" s="14"/>
      <c r="GD652" s="14"/>
      <c r="GE652" s="14"/>
      <c r="GF652" s="14"/>
      <c r="GG652" s="14"/>
      <c r="GH652" s="14"/>
      <c r="GI652" s="14"/>
      <c r="GJ652" s="14"/>
      <c r="GK652" s="14"/>
      <c r="GL652" s="14"/>
      <c r="GM652" s="14"/>
      <c r="GN652" s="14"/>
      <c r="GO652" s="14"/>
      <c r="GP652" s="14"/>
      <c r="GQ652" s="14"/>
      <c r="GR652" s="14"/>
      <c r="GS652" s="14"/>
      <c r="GT652" s="14"/>
      <c r="GU652" s="14"/>
      <c r="GV652" s="14"/>
      <c r="GW652" s="14"/>
      <c r="GX652" s="14"/>
      <c r="GY652" s="14"/>
      <c r="GZ652" s="14"/>
    </row>
    <row r="653" spans="1:208">
      <c r="A653" s="14"/>
      <c r="B653" s="14"/>
      <c r="C653" s="43" t="s">
        <v>59</v>
      </c>
      <c r="D653" s="14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  <c r="AE653" s="39">
        <v>225</v>
      </c>
      <c r="AF653" s="39">
        <v>4425000</v>
      </c>
      <c r="AG653" s="39"/>
      <c r="AH653" s="39"/>
      <c r="AI653" s="39"/>
      <c r="AJ653" s="39"/>
      <c r="AK653" s="39"/>
      <c r="AL653" s="39"/>
      <c r="AM653" s="39"/>
      <c r="AN653" s="39"/>
      <c r="AO653" s="39"/>
      <c r="AP653" s="39"/>
      <c r="AQ653" s="39"/>
      <c r="AR653" s="39"/>
      <c r="AS653" s="39"/>
      <c r="AT653" s="39"/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J653" s="39"/>
      <c r="BK653" s="39"/>
      <c r="BL653" s="39"/>
      <c r="BM653" s="17">
        <v>0</v>
      </c>
      <c r="BN653" s="17">
        <v>0</v>
      </c>
      <c r="BO653" s="39"/>
      <c r="BP653" s="39"/>
      <c r="BQ653" s="39"/>
      <c r="BR653" s="39"/>
      <c r="BS653" s="39"/>
      <c r="BT653" s="39"/>
      <c r="BU653" s="39"/>
      <c r="BV653" s="39"/>
      <c r="BW653" s="39"/>
      <c r="BX653" s="39"/>
      <c r="BY653" s="39"/>
      <c r="BZ653" s="39"/>
      <c r="CA653" s="39"/>
      <c r="CB653" s="39"/>
      <c r="CC653" s="39"/>
      <c r="CD653" s="39"/>
      <c r="CE653" s="39"/>
      <c r="CF653" s="39"/>
      <c r="CG653" s="39"/>
      <c r="CH653" s="39"/>
      <c r="CI653" s="39"/>
      <c r="CJ653" s="39"/>
      <c r="CK653" s="39"/>
      <c r="CL653" s="39"/>
      <c r="CM653" s="39"/>
      <c r="CN653" s="39"/>
      <c r="CO653" s="39"/>
      <c r="CP653" s="39"/>
      <c r="CQ653" s="39"/>
      <c r="CR653" s="39"/>
      <c r="CS653" s="39"/>
      <c r="CT653" s="39"/>
      <c r="CU653" s="39"/>
      <c r="CV653" s="39"/>
      <c r="CW653" s="39"/>
      <c r="CX653" s="39"/>
      <c r="CY653" s="39"/>
      <c r="CZ653" s="39"/>
      <c r="DA653" s="39"/>
      <c r="DB653" s="39"/>
      <c r="DC653" s="39"/>
      <c r="DD653" s="39"/>
      <c r="DE653" s="39"/>
      <c r="DF653" s="39"/>
      <c r="DG653" s="39"/>
      <c r="DH653" s="39"/>
      <c r="DI653" s="39"/>
      <c r="DJ653" s="39"/>
      <c r="DK653" s="39"/>
      <c r="DL653" s="39"/>
      <c r="DM653" s="39"/>
      <c r="DN653" s="39"/>
      <c r="DO653" s="39"/>
      <c r="DP653" s="39"/>
      <c r="DQ653" s="39"/>
      <c r="DR653" s="39"/>
      <c r="DS653" s="39"/>
      <c r="DT653" s="39"/>
      <c r="DU653" s="39"/>
      <c r="DV653" s="39"/>
      <c r="DW653" s="39"/>
      <c r="DX653" s="39"/>
      <c r="DY653" s="39"/>
      <c r="DZ653" s="14"/>
      <c r="EA653" s="14"/>
      <c r="EB653" s="14"/>
      <c r="EC653" s="14"/>
      <c r="ED653" s="14"/>
      <c r="EE653" s="14"/>
      <c r="EF653" s="14"/>
      <c r="EG653" s="14"/>
      <c r="EH653" s="14"/>
      <c r="EI653" s="14"/>
      <c r="EJ653" s="14"/>
      <c r="EK653" s="14"/>
      <c r="EL653" s="14"/>
      <c r="EM653" s="14"/>
      <c r="EN653" s="14"/>
      <c r="EO653" s="14"/>
      <c r="EP653" s="14"/>
      <c r="EQ653" s="14"/>
      <c r="ER653" s="14"/>
      <c r="ES653" s="14"/>
      <c r="ET653" s="14"/>
      <c r="EU653" s="14"/>
      <c r="EV653" s="14"/>
      <c r="EW653" s="14"/>
      <c r="EX653" s="14"/>
      <c r="EY653" s="14"/>
      <c r="EZ653" s="14"/>
      <c r="FA653" s="14"/>
      <c r="FB653" s="14"/>
      <c r="FC653" s="14"/>
      <c r="FD653" s="14"/>
      <c r="FE653" s="14"/>
      <c r="FF653" s="14"/>
      <c r="FG653" s="14"/>
      <c r="FH653" s="14"/>
      <c r="FI653" s="14"/>
      <c r="FJ653" s="14"/>
      <c r="FK653" s="14"/>
      <c r="FL653" s="14"/>
      <c r="FM653" s="14"/>
      <c r="FN653" s="14"/>
      <c r="FO653" s="14"/>
      <c r="FP653" s="14"/>
      <c r="FQ653" s="14"/>
      <c r="FR653" s="14"/>
      <c r="FS653" s="14"/>
      <c r="FT653" s="14"/>
      <c r="FU653" s="14"/>
      <c r="FV653" s="14"/>
      <c r="FW653" s="14"/>
      <c r="FX653" s="14"/>
      <c r="FY653" s="14"/>
      <c r="FZ653" s="14"/>
      <c r="GA653" s="14"/>
      <c r="GB653" s="14"/>
      <c r="GC653" s="14"/>
      <c r="GD653" s="14"/>
      <c r="GE653" s="14"/>
      <c r="GF653" s="14"/>
      <c r="GG653" s="14"/>
      <c r="GH653" s="14"/>
      <c r="GI653" s="14"/>
      <c r="GJ653" s="14"/>
      <c r="GK653" s="14"/>
      <c r="GL653" s="14"/>
      <c r="GM653" s="14"/>
      <c r="GN653" s="14"/>
      <c r="GO653" s="14"/>
      <c r="GP653" s="14"/>
      <c r="GQ653" s="14"/>
      <c r="GR653" s="14"/>
      <c r="GS653" s="14"/>
      <c r="GT653" s="14"/>
      <c r="GU653" s="14"/>
      <c r="GV653" s="14"/>
      <c r="GW653" s="14"/>
      <c r="GX653" s="14"/>
      <c r="GY653" s="14"/>
      <c r="GZ653" s="14"/>
    </row>
    <row r="654" spans="1:208">
      <c r="A654" s="14"/>
      <c r="B654" s="14"/>
      <c r="C654" s="43" t="s">
        <v>59</v>
      </c>
      <c r="D654" s="14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F654" s="39"/>
      <c r="AG654" s="39"/>
      <c r="AH654" s="39"/>
      <c r="AI654" s="39"/>
      <c r="AJ654" s="39"/>
      <c r="AK654" s="39"/>
      <c r="AL654" s="39"/>
      <c r="AM654" s="39"/>
      <c r="AN654" s="39"/>
      <c r="AO654" s="39"/>
      <c r="AP654" s="39"/>
      <c r="AQ654" s="39"/>
      <c r="AR654" s="39"/>
      <c r="AS654" s="39"/>
      <c r="AT654" s="39"/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J654" s="39"/>
      <c r="BK654" s="39"/>
      <c r="BL654" s="39"/>
      <c r="BM654" s="17">
        <v>0</v>
      </c>
      <c r="BN654" s="17">
        <v>0</v>
      </c>
      <c r="BO654" s="39"/>
      <c r="BP654" s="39"/>
      <c r="BQ654" s="39"/>
      <c r="BR654" s="39"/>
      <c r="BS654" s="39"/>
      <c r="BT654" s="39"/>
      <c r="BU654" s="39">
        <v>339</v>
      </c>
      <c r="BV654" s="39">
        <v>11421500</v>
      </c>
      <c r="BW654" s="39"/>
      <c r="BX654" s="39"/>
      <c r="BY654" s="39"/>
      <c r="BZ654" s="39"/>
      <c r="CA654" s="39"/>
      <c r="CB654" s="39"/>
      <c r="CC654" s="39"/>
      <c r="CD654" s="39"/>
      <c r="CE654" s="39"/>
      <c r="CF654" s="39"/>
      <c r="CG654" s="39"/>
      <c r="CH654" s="39"/>
      <c r="CI654" s="39"/>
      <c r="CJ654" s="39"/>
      <c r="CK654" s="39"/>
      <c r="CL654" s="39"/>
      <c r="CM654" s="39"/>
      <c r="CN654" s="39"/>
      <c r="CO654" s="39"/>
      <c r="CP654" s="39"/>
      <c r="CQ654" s="39"/>
      <c r="CR654" s="39"/>
      <c r="CS654" s="39"/>
      <c r="CT654" s="39"/>
      <c r="CU654" s="39"/>
      <c r="CV654" s="39"/>
      <c r="CW654" s="39"/>
      <c r="CX654" s="39"/>
      <c r="CY654" s="39"/>
      <c r="CZ654" s="39"/>
      <c r="DA654" s="39"/>
      <c r="DB654" s="39"/>
      <c r="DC654" s="39"/>
      <c r="DD654" s="39"/>
      <c r="DE654" s="39"/>
      <c r="DF654" s="39"/>
      <c r="DG654" s="39"/>
      <c r="DH654" s="39"/>
      <c r="DI654" s="39"/>
      <c r="DJ654" s="39"/>
      <c r="DK654" s="39"/>
      <c r="DL654" s="39"/>
      <c r="DM654" s="39"/>
      <c r="DN654" s="39"/>
      <c r="DO654" s="39"/>
      <c r="DP654" s="39"/>
      <c r="DQ654" s="39"/>
      <c r="DR654" s="39"/>
      <c r="DS654" s="39"/>
      <c r="DT654" s="39"/>
      <c r="DU654" s="39"/>
      <c r="DV654" s="39"/>
      <c r="DW654" s="39"/>
      <c r="DX654" s="39"/>
      <c r="DY654" s="39"/>
      <c r="DZ654" s="14"/>
      <c r="EA654" s="14"/>
      <c r="EB654" s="14"/>
      <c r="EC654" s="14"/>
      <c r="ED654" s="14"/>
      <c r="EE654" s="14"/>
      <c r="EF654" s="14"/>
      <c r="EG654" s="14"/>
      <c r="EH654" s="14"/>
      <c r="EI654" s="14"/>
      <c r="EJ654" s="14"/>
      <c r="EK654" s="14"/>
      <c r="EL654" s="14"/>
      <c r="EM654" s="14"/>
      <c r="EN654" s="14"/>
      <c r="EO654" s="14"/>
      <c r="EP654" s="14"/>
      <c r="EQ654" s="14"/>
      <c r="ER654" s="14"/>
      <c r="ES654" s="14"/>
      <c r="ET654" s="14"/>
      <c r="EU654" s="14"/>
      <c r="EV654" s="14"/>
      <c r="EW654" s="14"/>
      <c r="EX654" s="14"/>
      <c r="EY654" s="14"/>
      <c r="EZ654" s="14"/>
      <c r="FA654" s="14"/>
      <c r="FB654" s="14"/>
      <c r="FC654" s="14"/>
      <c r="FD654" s="14"/>
      <c r="FE654" s="14"/>
      <c r="FF654" s="14"/>
      <c r="FG654" s="14"/>
      <c r="FH654" s="14"/>
      <c r="FI654" s="14"/>
      <c r="FJ654" s="14"/>
      <c r="FK654" s="14"/>
      <c r="FL654" s="14"/>
      <c r="FM654" s="14"/>
      <c r="FN654" s="14"/>
      <c r="FO654" s="14"/>
      <c r="FP654" s="14"/>
      <c r="FQ654" s="14"/>
      <c r="FR654" s="14"/>
      <c r="FS654" s="14"/>
      <c r="FT654" s="14"/>
      <c r="FU654" s="14"/>
      <c r="FV654" s="14"/>
      <c r="FW654" s="14"/>
      <c r="FX654" s="14"/>
      <c r="FY654" s="14"/>
      <c r="FZ654" s="14"/>
      <c r="GA654" s="14"/>
      <c r="GB654" s="14"/>
      <c r="GC654" s="14"/>
      <c r="GD654" s="14"/>
      <c r="GE654" s="14"/>
      <c r="GF654" s="14"/>
      <c r="GG654" s="14"/>
      <c r="GH654" s="14"/>
      <c r="GI654" s="14"/>
      <c r="GJ654" s="14"/>
      <c r="GK654" s="14"/>
      <c r="GL654" s="14"/>
      <c r="GM654" s="14"/>
      <c r="GN654" s="14"/>
      <c r="GO654" s="14"/>
      <c r="GP654" s="14"/>
      <c r="GQ654" s="14"/>
      <c r="GR654" s="14"/>
      <c r="GS654" s="14"/>
      <c r="GT654" s="14"/>
      <c r="GU654" s="14"/>
      <c r="GV654" s="14"/>
      <c r="GW654" s="14"/>
      <c r="GX654" s="14"/>
      <c r="GY654" s="14"/>
      <c r="GZ654" s="14"/>
    </row>
    <row r="655" spans="1:208">
      <c r="A655" s="14"/>
      <c r="B655" s="14"/>
      <c r="C655" s="43" t="s">
        <v>59</v>
      </c>
      <c r="D655" s="14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>
        <v>669</v>
      </c>
      <c r="Z655" s="39">
        <v>5017500</v>
      </c>
      <c r="AA655" s="39"/>
      <c r="AB655" s="39"/>
      <c r="AC655" s="39"/>
      <c r="AD655" s="39"/>
      <c r="AE655" s="39"/>
      <c r="AF655" s="39"/>
      <c r="AG655" s="39"/>
      <c r="AH655" s="39"/>
      <c r="AI655" s="39"/>
      <c r="AJ655" s="39"/>
      <c r="AK655" s="39"/>
      <c r="AL655" s="39"/>
      <c r="AM655" s="39"/>
      <c r="AN655" s="39"/>
      <c r="AO655" s="39"/>
      <c r="AP655" s="39"/>
      <c r="AQ655" s="39"/>
      <c r="AR655" s="39"/>
      <c r="AS655" s="39"/>
      <c r="AT655" s="39"/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J655" s="39"/>
      <c r="BK655" s="39"/>
      <c r="BL655" s="39"/>
      <c r="BM655" s="17">
        <v>0</v>
      </c>
      <c r="BN655" s="17">
        <v>0</v>
      </c>
      <c r="BO655" s="39"/>
      <c r="BP655" s="39"/>
      <c r="BQ655" s="39"/>
      <c r="BR655" s="39"/>
      <c r="BS655" s="39"/>
      <c r="BT655" s="39"/>
      <c r="BU655" s="39"/>
      <c r="BV655" s="39"/>
      <c r="BW655" s="39"/>
      <c r="BX655" s="39"/>
      <c r="BY655" s="39"/>
      <c r="BZ655" s="39"/>
      <c r="CA655" s="39"/>
      <c r="CB655" s="39"/>
      <c r="CC655" s="39"/>
      <c r="CD655" s="39"/>
      <c r="CE655" s="39"/>
      <c r="CF655" s="39"/>
      <c r="CG655" s="39"/>
      <c r="CH655" s="39"/>
      <c r="CI655" s="39"/>
      <c r="CJ655" s="39"/>
      <c r="CK655" s="39"/>
      <c r="CL655" s="39"/>
      <c r="CM655" s="39"/>
      <c r="CN655" s="39"/>
      <c r="CO655" s="39"/>
      <c r="CP655" s="39"/>
      <c r="CQ655" s="39"/>
      <c r="CR655" s="39"/>
      <c r="CS655" s="39"/>
      <c r="CT655" s="39"/>
      <c r="CU655" s="39"/>
      <c r="CV655" s="39"/>
      <c r="CW655" s="39"/>
      <c r="CX655" s="39"/>
      <c r="CY655" s="39"/>
      <c r="CZ655" s="39"/>
      <c r="DA655" s="39"/>
      <c r="DB655" s="39"/>
      <c r="DC655" s="39"/>
      <c r="DD655" s="39"/>
      <c r="DE655" s="39"/>
      <c r="DF655" s="39"/>
      <c r="DG655" s="39"/>
      <c r="DH655" s="39"/>
      <c r="DI655" s="39"/>
      <c r="DJ655" s="39"/>
      <c r="DK655" s="39"/>
      <c r="DL655" s="39"/>
      <c r="DM655" s="39"/>
      <c r="DN655" s="39"/>
      <c r="DO655" s="39"/>
      <c r="DP655" s="39"/>
      <c r="DQ655" s="39"/>
      <c r="DR655" s="39"/>
      <c r="DS655" s="39"/>
      <c r="DT655" s="39"/>
      <c r="DU655" s="39"/>
      <c r="DV655" s="39"/>
      <c r="DW655" s="39"/>
      <c r="DX655" s="39"/>
      <c r="DY655" s="39"/>
      <c r="DZ655" s="14"/>
      <c r="EA655" s="14"/>
      <c r="EB655" s="14"/>
      <c r="EC655" s="14"/>
      <c r="ED655" s="14"/>
      <c r="EE655" s="14"/>
      <c r="EF655" s="14"/>
      <c r="EG655" s="14"/>
      <c r="EH655" s="14"/>
      <c r="EI655" s="14"/>
      <c r="EJ655" s="14"/>
      <c r="EK655" s="14"/>
      <c r="EL655" s="14"/>
      <c r="EM655" s="14"/>
      <c r="EN655" s="14"/>
      <c r="EO655" s="14"/>
      <c r="EP655" s="14"/>
      <c r="EQ655" s="14"/>
      <c r="ER655" s="14"/>
      <c r="ES655" s="14"/>
      <c r="ET655" s="14"/>
      <c r="EU655" s="14"/>
      <c r="EV655" s="14"/>
      <c r="EW655" s="14"/>
      <c r="EX655" s="14"/>
      <c r="EY655" s="14"/>
      <c r="EZ655" s="14"/>
      <c r="FA655" s="14"/>
      <c r="FB655" s="14"/>
      <c r="FC655" s="14"/>
      <c r="FD655" s="14"/>
      <c r="FE655" s="14"/>
      <c r="FF655" s="14"/>
      <c r="FG655" s="14"/>
      <c r="FH655" s="14"/>
      <c r="FI655" s="14"/>
      <c r="FJ655" s="14"/>
      <c r="FK655" s="14"/>
      <c r="FL655" s="14"/>
      <c r="FM655" s="14"/>
      <c r="FN655" s="14"/>
      <c r="FO655" s="14"/>
      <c r="FP655" s="14"/>
      <c r="FQ655" s="14"/>
      <c r="FR655" s="14"/>
      <c r="FS655" s="14"/>
      <c r="FT655" s="14"/>
      <c r="FU655" s="14"/>
      <c r="FV655" s="14"/>
      <c r="FW655" s="14"/>
      <c r="FX655" s="14"/>
      <c r="FY655" s="14"/>
      <c r="FZ655" s="14"/>
      <c r="GA655" s="14"/>
      <c r="GB655" s="14"/>
      <c r="GC655" s="14"/>
      <c r="GD655" s="14"/>
      <c r="GE655" s="14"/>
      <c r="GF655" s="14"/>
      <c r="GG655" s="14"/>
      <c r="GH655" s="14"/>
      <c r="GI655" s="14"/>
      <c r="GJ655" s="14"/>
      <c r="GK655" s="14"/>
      <c r="GL655" s="14"/>
      <c r="GM655" s="14"/>
      <c r="GN655" s="14"/>
      <c r="GO655" s="14"/>
      <c r="GP655" s="14"/>
      <c r="GQ655" s="14"/>
      <c r="GR655" s="14"/>
      <c r="GS655" s="14"/>
      <c r="GT655" s="14"/>
      <c r="GU655" s="14"/>
      <c r="GV655" s="14"/>
      <c r="GW655" s="14"/>
      <c r="GX655" s="14"/>
      <c r="GY655" s="14"/>
      <c r="GZ655" s="14"/>
    </row>
    <row r="656" spans="1:208">
      <c r="A656" s="14"/>
      <c r="B656" s="14"/>
      <c r="C656" s="43" t="s">
        <v>59</v>
      </c>
      <c r="D656" s="14"/>
      <c r="E656" s="39">
        <v>4387</v>
      </c>
      <c r="F656" s="39">
        <v>3290625</v>
      </c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  <c r="AA656" s="39"/>
      <c r="AB656" s="39"/>
      <c r="AC656" s="39"/>
      <c r="AD656" s="39"/>
      <c r="AE656" s="39"/>
      <c r="AF656" s="39"/>
      <c r="AG656" s="39"/>
      <c r="AH656" s="39"/>
      <c r="AI656" s="39"/>
      <c r="AJ656" s="39"/>
      <c r="AK656" s="39"/>
      <c r="AL656" s="39"/>
      <c r="AM656" s="39"/>
      <c r="AN656" s="39"/>
      <c r="AO656" s="39"/>
      <c r="AP656" s="39"/>
      <c r="AQ656" s="39"/>
      <c r="AR656" s="39"/>
      <c r="AS656" s="39"/>
      <c r="AT656" s="39"/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J656" s="39"/>
      <c r="BK656" s="39"/>
      <c r="BL656" s="39"/>
      <c r="BM656" s="17">
        <v>0</v>
      </c>
      <c r="BN656" s="17">
        <v>0</v>
      </c>
      <c r="BO656" s="39"/>
      <c r="BP656" s="39"/>
      <c r="BQ656" s="39"/>
      <c r="BR656" s="39"/>
      <c r="BS656" s="39"/>
      <c r="BT656" s="39"/>
      <c r="BU656" s="39"/>
      <c r="BV656" s="39"/>
      <c r="BW656" s="39"/>
      <c r="BX656" s="39"/>
      <c r="BY656" s="39"/>
      <c r="BZ656" s="39"/>
      <c r="CA656" s="39"/>
      <c r="CB656" s="39"/>
      <c r="CC656" s="39"/>
      <c r="CD656" s="39"/>
      <c r="CE656" s="39"/>
      <c r="CF656" s="39"/>
      <c r="CG656" s="39"/>
      <c r="CH656" s="39"/>
      <c r="CI656" s="39"/>
      <c r="CJ656" s="39"/>
      <c r="CK656" s="39"/>
      <c r="CL656" s="39"/>
      <c r="CM656" s="39"/>
      <c r="CN656" s="39"/>
      <c r="CO656" s="39"/>
      <c r="CP656" s="39"/>
      <c r="CQ656" s="39"/>
      <c r="CR656" s="39"/>
      <c r="CS656" s="39"/>
      <c r="CT656" s="39"/>
      <c r="CU656" s="39"/>
      <c r="CV656" s="39"/>
      <c r="CW656" s="39"/>
      <c r="CX656" s="39"/>
      <c r="CY656" s="39"/>
      <c r="CZ656" s="39"/>
      <c r="DA656" s="39"/>
      <c r="DB656" s="39"/>
      <c r="DC656" s="39"/>
      <c r="DD656" s="39"/>
      <c r="DE656" s="39"/>
      <c r="DF656" s="39"/>
      <c r="DG656" s="39"/>
      <c r="DH656" s="39"/>
      <c r="DI656" s="39"/>
      <c r="DJ656" s="39"/>
      <c r="DK656" s="39"/>
      <c r="DL656" s="39"/>
      <c r="DM656" s="39"/>
      <c r="DN656" s="39"/>
      <c r="DO656" s="39"/>
      <c r="DP656" s="39"/>
      <c r="DQ656" s="39"/>
      <c r="DR656" s="39"/>
      <c r="DS656" s="39"/>
      <c r="DT656" s="39"/>
      <c r="DU656" s="39"/>
      <c r="DV656" s="39"/>
      <c r="DW656" s="39"/>
      <c r="DX656" s="39"/>
      <c r="DY656" s="39"/>
      <c r="DZ656" s="14"/>
      <c r="EA656" s="14"/>
      <c r="EB656" s="14"/>
      <c r="EC656" s="14"/>
      <c r="ED656" s="14"/>
      <c r="EE656" s="14"/>
      <c r="EF656" s="14"/>
      <c r="EG656" s="14"/>
      <c r="EH656" s="14"/>
      <c r="EI656" s="14"/>
      <c r="EJ656" s="14"/>
      <c r="EK656" s="14"/>
      <c r="EL656" s="14"/>
      <c r="EM656" s="14"/>
      <c r="EN656" s="14"/>
      <c r="EO656" s="14"/>
      <c r="EP656" s="14"/>
      <c r="EQ656" s="14"/>
      <c r="ER656" s="14"/>
      <c r="ES656" s="14"/>
      <c r="ET656" s="14"/>
      <c r="EU656" s="14"/>
      <c r="EV656" s="14"/>
      <c r="EW656" s="14"/>
      <c r="EX656" s="14"/>
      <c r="EY656" s="14"/>
      <c r="EZ656" s="14"/>
      <c r="FA656" s="14"/>
      <c r="FB656" s="14"/>
      <c r="FC656" s="14"/>
      <c r="FD656" s="14"/>
      <c r="FE656" s="14"/>
      <c r="FF656" s="14"/>
      <c r="FG656" s="14"/>
      <c r="FH656" s="14"/>
      <c r="FI656" s="14"/>
      <c r="FJ656" s="14"/>
      <c r="FK656" s="14"/>
      <c r="FL656" s="14"/>
      <c r="FM656" s="14"/>
      <c r="FN656" s="14"/>
      <c r="FO656" s="14"/>
      <c r="FP656" s="14"/>
      <c r="FQ656" s="14"/>
      <c r="FR656" s="14"/>
      <c r="FS656" s="14"/>
      <c r="FT656" s="14"/>
      <c r="FU656" s="14"/>
      <c r="FV656" s="14"/>
      <c r="FW656" s="14"/>
      <c r="FX656" s="14"/>
      <c r="FY656" s="14"/>
      <c r="FZ656" s="14"/>
      <c r="GA656" s="14"/>
      <c r="GB656" s="14"/>
      <c r="GC656" s="14"/>
      <c r="GD656" s="14"/>
      <c r="GE656" s="14"/>
      <c r="GF656" s="14"/>
      <c r="GG656" s="14"/>
      <c r="GH656" s="14"/>
      <c r="GI656" s="14"/>
      <c r="GJ656" s="14"/>
      <c r="GK656" s="14"/>
      <c r="GL656" s="14"/>
      <c r="GM656" s="14"/>
      <c r="GN656" s="14"/>
      <c r="GO656" s="14"/>
      <c r="GP656" s="14"/>
      <c r="GQ656" s="14"/>
      <c r="GR656" s="14"/>
      <c r="GS656" s="14"/>
      <c r="GT656" s="14"/>
      <c r="GU656" s="14"/>
      <c r="GV656" s="14"/>
      <c r="GW656" s="14"/>
      <c r="GX656" s="14"/>
      <c r="GY656" s="14"/>
      <c r="GZ656" s="14"/>
    </row>
    <row r="657" spans="1:208">
      <c r="A657" s="14"/>
      <c r="B657" s="14"/>
      <c r="C657" s="43"/>
      <c r="D657" s="14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  <c r="AA657" s="39"/>
      <c r="AB657" s="39"/>
      <c r="AC657" s="39"/>
      <c r="AD657" s="39"/>
      <c r="AE657" s="39"/>
      <c r="AF657" s="39"/>
      <c r="AG657" s="39"/>
      <c r="AH657" s="39"/>
      <c r="AI657" s="39"/>
      <c r="AJ657" s="39"/>
      <c r="AK657" s="39"/>
      <c r="AL657" s="39"/>
      <c r="AM657" s="39"/>
      <c r="AN657" s="39"/>
      <c r="AO657" s="39"/>
      <c r="AP657" s="39"/>
      <c r="AQ657" s="39"/>
      <c r="AR657" s="39"/>
      <c r="AS657" s="39"/>
      <c r="AT657" s="39"/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J657" s="39"/>
      <c r="BK657" s="39"/>
      <c r="BL657" s="39"/>
      <c r="BM657" s="17">
        <v>0</v>
      </c>
      <c r="BN657" s="17">
        <v>0</v>
      </c>
      <c r="BO657" s="39"/>
      <c r="BP657" s="39"/>
      <c r="BQ657" s="39"/>
      <c r="BR657" s="39"/>
      <c r="BS657" s="39"/>
      <c r="BT657" s="39"/>
      <c r="BU657" s="39"/>
      <c r="BV657" s="39"/>
      <c r="BW657" s="39"/>
      <c r="BX657" s="39"/>
      <c r="BY657" s="39"/>
      <c r="BZ657" s="39"/>
      <c r="CA657" s="39"/>
      <c r="CB657" s="39"/>
      <c r="CC657" s="39"/>
      <c r="CD657" s="39"/>
      <c r="CE657" s="39"/>
      <c r="CF657" s="39"/>
      <c r="CG657" s="39"/>
      <c r="CH657" s="39"/>
      <c r="CI657" s="39"/>
      <c r="CJ657" s="39"/>
      <c r="CK657" s="39"/>
      <c r="CL657" s="39"/>
      <c r="CM657" s="39"/>
      <c r="CN657" s="39"/>
      <c r="CO657" s="39"/>
      <c r="CP657" s="39"/>
      <c r="CQ657" s="39"/>
      <c r="CR657" s="39"/>
      <c r="CS657" s="39"/>
      <c r="CT657" s="39"/>
      <c r="CU657" s="39"/>
      <c r="CV657" s="39"/>
      <c r="CW657" s="39"/>
      <c r="CX657" s="39"/>
      <c r="CY657" s="39"/>
      <c r="CZ657" s="39"/>
      <c r="DA657" s="39"/>
      <c r="DB657" s="39"/>
      <c r="DC657" s="39"/>
      <c r="DD657" s="39"/>
      <c r="DE657" s="39"/>
      <c r="DF657" s="39"/>
      <c r="DG657" s="39"/>
      <c r="DH657" s="39"/>
      <c r="DI657" s="39"/>
      <c r="DJ657" s="39"/>
      <c r="DK657" s="39"/>
      <c r="DL657" s="39"/>
      <c r="DM657" s="39"/>
      <c r="DN657" s="39"/>
      <c r="DO657" s="39"/>
      <c r="DP657" s="39"/>
      <c r="DQ657" s="39"/>
      <c r="DR657" s="39"/>
      <c r="DS657" s="39"/>
      <c r="DT657" s="39"/>
      <c r="DU657" s="39"/>
      <c r="DV657" s="39"/>
      <c r="DW657" s="39"/>
      <c r="DX657" s="39"/>
      <c r="DY657" s="39"/>
      <c r="DZ657" s="14"/>
      <c r="EA657" s="14"/>
      <c r="EB657" s="14"/>
      <c r="EC657" s="14"/>
      <c r="ED657" s="14"/>
      <c r="EE657" s="14"/>
      <c r="EF657" s="14"/>
      <c r="EG657" s="14"/>
      <c r="EH657" s="14"/>
      <c r="EI657" s="14"/>
      <c r="EJ657" s="14"/>
      <c r="EK657" s="14"/>
      <c r="EL657" s="14"/>
      <c r="EM657" s="14"/>
      <c r="EN657" s="14"/>
      <c r="EO657" s="14"/>
      <c r="EP657" s="14"/>
      <c r="EQ657" s="14"/>
      <c r="ER657" s="14"/>
      <c r="ES657" s="14"/>
      <c r="ET657" s="14"/>
      <c r="EU657" s="14"/>
      <c r="EV657" s="14"/>
      <c r="EW657" s="14"/>
      <c r="EX657" s="14"/>
      <c r="EY657" s="14"/>
      <c r="EZ657" s="14"/>
      <c r="FA657" s="14"/>
      <c r="FB657" s="14"/>
      <c r="FC657" s="14"/>
      <c r="FD657" s="14"/>
      <c r="FE657" s="14"/>
      <c r="FF657" s="14"/>
      <c r="FG657" s="14"/>
      <c r="FH657" s="14"/>
      <c r="FI657" s="14"/>
      <c r="FJ657" s="14"/>
      <c r="FK657" s="14"/>
      <c r="FL657" s="14"/>
      <c r="FM657" s="14"/>
      <c r="FN657" s="14"/>
      <c r="FO657" s="14"/>
      <c r="FP657" s="14"/>
      <c r="FQ657" s="14"/>
      <c r="FR657" s="14"/>
      <c r="FS657" s="14"/>
      <c r="FT657" s="14"/>
      <c r="FU657" s="14"/>
      <c r="FV657" s="14"/>
      <c r="FW657" s="14"/>
      <c r="FX657" s="14"/>
      <c r="FY657" s="14"/>
      <c r="FZ657" s="14"/>
      <c r="GA657" s="14"/>
      <c r="GB657" s="14"/>
      <c r="GC657" s="14"/>
      <c r="GD657" s="14"/>
      <c r="GE657" s="14"/>
      <c r="GF657" s="14"/>
      <c r="GG657" s="14"/>
      <c r="GH657" s="14"/>
      <c r="GI657" s="14"/>
      <c r="GJ657" s="14"/>
      <c r="GK657" s="14"/>
      <c r="GL657" s="14"/>
      <c r="GM657" s="14"/>
      <c r="GN657" s="14"/>
      <c r="GO657" s="14"/>
      <c r="GP657" s="14"/>
      <c r="GQ657" s="14"/>
      <c r="GR657" s="14"/>
      <c r="GS657" s="14"/>
      <c r="GT657" s="14"/>
      <c r="GU657" s="14"/>
      <c r="GV657" s="14"/>
      <c r="GW657" s="14"/>
      <c r="GX657" s="14"/>
      <c r="GY657" s="14"/>
      <c r="GZ657" s="14"/>
    </row>
    <row r="658" spans="1:208" s="48" customFormat="1">
      <c r="B658" s="50" t="s">
        <v>406</v>
      </c>
      <c r="C658" s="51"/>
      <c r="E658" s="72">
        <f t="shared" ref="E658:AJ658" si="91">SUM(E588:E657)</f>
        <v>6736.1</v>
      </c>
      <c r="F658" s="72">
        <f t="shared" si="91"/>
        <v>3641375</v>
      </c>
      <c r="G658" s="72">
        <f t="shared" si="91"/>
        <v>5500</v>
      </c>
      <c r="H658" s="72">
        <f t="shared" si="91"/>
        <v>356250</v>
      </c>
      <c r="I658" s="72">
        <f t="shared" si="91"/>
        <v>1250</v>
      </c>
      <c r="J658" s="72">
        <f t="shared" si="91"/>
        <v>50000</v>
      </c>
      <c r="K658" s="72">
        <f t="shared" si="91"/>
        <v>588</v>
      </c>
      <c r="L658" s="72">
        <f t="shared" si="91"/>
        <v>166800</v>
      </c>
      <c r="M658" s="72">
        <f t="shared" si="91"/>
        <v>0</v>
      </c>
      <c r="N658" s="72">
        <f t="shared" si="91"/>
        <v>0</v>
      </c>
      <c r="O658" s="72">
        <f t="shared" si="91"/>
        <v>0</v>
      </c>
      <c r="P658" s="72">
        <f t="shared" si="91"/>
        <v>0</v>
      </c>
      <c r="Q658" s="72">
        <f t="shared" si="91"/>
        <v>0</v>
      </c>
      <c r="R658" s="72">
        <f t="shared" si="91"/>
        <v>0</v>
      </c>
      <c r="S658" s="72">
        <f t="shared" si="91"/>
        <v>0</v>
      </c>
      <c r="T658" s="72">
        <f t="shared" si="91"/>
        <v>0</v>
      </c>
      <c r="U658" s="72">
        <f t="shared" si="91"/>
        <v>0</v>
      </c>
      <c r="V658" s="72">
        <f t="shared" si="91"/>
        <v>0</v>
      </c>
      <c r="W658" s="72">
        <f t="shared" si="91"/>
        <v>2077.87</v>
      </c>
      <c r="X658" s="72">
        <f t="shared" si="91"/>
        <v>3369700</v>
      </c>
      <c r="Y658" s="72">
        <f t="shared" si="91"/>
        <v>1662.498</v>
      </c>
      <c r="Z658" s="72">
        <f t="shared" si="91"/>
        <v>6966430</v>
      </c>
      <c r="AA658" s="72">
        <f t="shared" si="91"/>
        <v>5</v>
      </c>
      <c r="AB658" s="72">
        <f t="shared" si="91"/>
        <v>500</v>
      </c>
      <c r="AC658" s="72">
        <f t="shared" si="91"/>
        <v>641.6</v>
      </c>
      <c r="AD658" s="72">
        <f t="shared" si="91"/>
        <v>308900</v>
      </c>
      <c r="AE658" s="72">
        <f t="shared" si="91"/>
        <v>1187.422</v>
      </c>
      <c r="AF658" s="72">
        <f t="shared" si="91"/>
        <v>10265685</v>
      </c>
      <c r="AG658" s="72">
        <f t="shared" si="91"/>
        <v>748</v>
      </c>
      <c r="AH658" s="72">
        <f t="shared" si="91"/>
        <v>242000</v>
      </c>
      <c r="AI658" s="72">
        <f t="shared" si="91"/>
        <v>0</v>
      </c>
      <c r="AJ658" s="72">
        <f t="shared" si="91"/>
        <v>0</v>
      </c>
      <c r="AK658" s="72">
        <f t="shared" ref="AK658:BL658" si="92">SUM(AK588:AK657)</f>
        <v>0</v>
      </c>
      <c r="AL658" s="72">
        <f t="shared" si="92"/>
        <v>0</v>
      </c>
      <c r="AM658" s="72">
        <f t="shared" si="92"/>
        <v>0</v>
      </c>
      <c r="AN658" s="72">
        <f t="shared" si="92"/>
        <v>0</v>
      </c>
      <c r="AO658" s="72">
        <f t="shared" si="92"/>
        <v>32</v>
      </c>
      <c r="AP658" s="72">
        <f t="shared" si="92"/>
        <v>38550</v>
      </c>
      <c r="AQ658" s="72">
        <f t="shared" si="92"/>
        <v>0</v>
      </c>
      <c r="AR658" s="72">
        <f t="shared" si="92"/>
        <v>0</v>
      </c>
      <c r="AS658" s="72">
        <f t="shared" si="92"/>
        <v>0</v>
      </c>
      <c r="AT658" s="72">
        <f t="shared" si="92"/>
        <v>0</v>
      </c>
      <c r="AU658" s="72">
        <f t="shared" si="92"/>
        <v>0</v>
      </c>
      <c r="AV658" s="72">
        <f t="shared" si="92"/>
        <v>0</v>
      </c>
      <c r="AW658" s="72">
        <f t="shared" si="92"/>
        <v>0</v>
      </c>
      <c r="AX658" s="72">
        <f t="shared" si="92"/>
        <v>0</v>
      </c>
      <c r="AY658" s="72">
        <f t="shared" si="92"/>
        <v>0</v>
      </c>
      <c r="AZ658" s="72">
        <f t="shared" si="92"/>
        <v>0</v>
      </c>
      <c r="BA658" s="72">
        <f t="shared" si="92"/>
        <v>0</v>
      </c>
      <c r="BB658" s="72">
        <f t="shared" si="92"/>
        <v>0</v>
      </c>
      <c r="BC658" s="72">
        <f t="shared" si="92"/>
        <v>3</v>
      </c>
      <c r="BD658" s="72">
        <f t="shared" si="92"/>
        <v>1400</v>
      </c>
      <c r="BE658" s="72">
        <f t="shared" si="92"/>
        <v>10</v>
      </c>
      <c r="BF658" s="72">
        <f t="shared" si="92"/>
        <v>1500</v>
      </c>
      <c r="BG658" s="72">
        <f t="shared" si="92"/>
        <v>450</v>
      </c>
      <c r="BH658" s="72">
        <f t="shared" si="92"/>
        <v>45000</v>
      </c>
      <c r="BI658" s="72">
        <f t="shared" si="92"/>
        <v>0</v>
      </c>
      <c r="BJ658" s="72">
        <f t="shared" si="92"/>
        <v>0</v>
      </c>
      <c r="BK658" s="72">
        <f t="shared" si="92"/>
        <v>3937.7019999999998</v>
      </c>
      <c r="BL658" s="72">
        <f t="shared" si="92"/>
        <v>843053</v>
      </c>
      <c r="BM658" s="17">
        <v>32.4</v>
      </c>
      <c r="BN658" s="17">
        <v>149796.5</v>
      </c>
      <c r="BO658" s="72">
        <f>SUM(BO588:BO657)</f>
        <v>0</v>
      </c>
      <c r="BP658" s="72">
        <f t="shared" ref="BP658:CX658" si="93">SUM(BP588:BP657)</f>
        <v>0</v>
      </c>
      <c r="BQ658" s="72">
        <f t="shared" si="93"/>
        <v>0</v>
      </c>
      <c r="BR658" s="72">
        <f t="shared" si="93"/>
        <v>0</v>
      </c>
      <c r="BS658" s="72">
        <f t="shared" si="93"/>
        <v>0</v>
      </c>
      <c r="BT658" s="72">
        <f t="shared" si="93"/>
        <v>0</v>
      </c>
      <c r="BU658" s="72">
        <f t="shared" si="93"/>
        <v>349</v>
      </c>
      <c r="BV658" s="72">
        <f t="shared" si="93"/>
        <v>11423500</v>
      </c>
      <c r="BW658" s="72">
        <f t="shared" si="93"/>
        <v>0</v>
      </c>
      <c r="BX658" s="72">
        <f t="shared" si="93"/>
        <v>0</v>
      </c>
      <c r="BY658" s="72">
        <f t="shared" si="93"/>
        <v>0</v>
      </c>
      <c r="BZ658" s="72">
        <f t="shared" si="93"/>
        <v>0</v>
      </c>
      <c r="CA658" s="72">
        <f t="shared" si="93"/>
        <v>0</v>
      </c>
      <c r="CB658" s="72">
        <f t="shared" si="93"/>
        <v>0</v>
      </c>
      <c r="CC658" s="72">
        <f t="shared" si="93"/>
        <v>0</v>
      </c>
      <c r="CD658" s="72">
        <f t="shared" si="93"/>
        <v>0</v>
      </c>
      <c r="CE658" s="72">
        <f t="shared" si="93"/>
        <v>0</v>
      </c>
      <c r="CF658" s="72">
        <f t="shared" si="93"/>
        <v>0</v>
      </c>
      <c r="CG658" s="72">
        <f t="shared" si="93"/>
        <v>2.6</v>
      </c>
      <c r="CH658" s="72">
        <f t="shared" si="93"/>
        <v>390000</v>
      </c>
      <c r="CI658" s="72">
        <f t="shared" si="93"/>
        <v>0</v>
      </c>
      <c r="CJ658" s="72">
        <f t="shared" si="93"/>
        <v>0</v>
      </c>
      <c r="CK658" s="72">
        <f t="shared" si="93"/>
        <v>0</v>
      </c>
      <c r="CL658" s="72">
        <f t="shared" si="93"/>
        <v>0</v>
      </c>
      <c r="CM658" s="72">
        <f t="shared" si="93"/>
        <v>283</v>
      </c>
      <c r="CN658" s="72">
        <f t="shared" si="93"/>
        <v>128400</v>
      </c>
      <c r="CO658" s="72">
        <f t="shared" si="93"/>
        <v>5</v>
      </c>
      <c r="CP658" s="72">
        <f t="shared" si="93"/>
        <v>1000</v>
      </c>
      <c r="CQ658" s="72">
        <f t="shared" si="93"/>
        <v>5</v>
      </c>
      <c r="CR658" s="72">
        <f t="shared" si="93"/>
        <v>2505</v>
      </c>
      <c r="CS658" s="72">
        <f t="shared" si="93"/>
        <v>2535</v>
      </c>
      <c r="CT658" s="72">
        <f t="shared" si="93"/>
        <v>17500</v>
      </c>
      <c r="CU658" s="72">
        <f t="shared" si="93"/>
        <v>0</v>
      </c>
      <c r="CV658" s="72">
        <f t="shared" si="93"/>
        <v>0</v>
      </c>
      <c r="CW658" s="72">
        <f t="shared" si="93"/>
        <v>0</v>
      </c>
      <c r="CX658" s="72">
        <f t="shared" si="93"/>
        <v>0</v>
      </c>
      <c r="CY658" s="72"/>
      <c r="CZ658" s="72"/>
      <c r="DA658" s="72"/>
      <c r="DB658" s="72"/>
      <c r="DC658" s="72"/>
      <c r="DD658" s="72"/>
      <c r="DE658" s="72"/>
      <c r="DF658" s="72"/>
      <c r="DG658" s="72"/>
      <c r="DH658" s="72"/>
      <c r="DI658" s="72"/>
      <c r="DJ658" s="72"/>
      <c r="DK658" s="72"/>
      <c r="DL658" s="72"/>
      <c r="DM658" s="72"/>
      <c r="DN658" s="72"/>
      <c r="DO658" s="72"/>
      <c r="DP658" s="72"/>
      <c r="DQ658" s="72"/>
      <c r="DR658" s="72"/>
      <c r="DS658" s="72"/>
      <c r="DT658" s="72"/>
      <c r="DU658" s="72"/>
      <c r="DV658" s="72"/>
      <c r="DW658" s="72"/>
      <c r="DX658" s="72"/>
      <c r="DY658" s="72"/>
    </row>
    <row r="659" spans="1:208">
      <c r="A659" s="14"/>
      <c r="B659" s="14"/>
      <c r="C659" s="43" t="s">
        <v>346</v>
      </c>
      <c r="D659" s="14"/>
      <c r="E659" s="39"/>
      <c r="F659" s="39"/>
      <c r="G659" s="39"/>
      <c r="H659" s="39"/>
      <c r="I659" s="39"/>
      <c r="J659" s="39"/>
      <c r="K659" s="39">
        <v>100</v>
      </c>
      <c r="L659" s="39">
        <v>99500</v>
      </c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  <c r="AA659" s="39"/>
      <c r="AB659" s="39"/>
      <c r="AC659" s="39"/>
      <c r="AD659" s="39"/>
      <c r="AE659" s="39"/>
      <c r="AF659" s="39"/>
      <c r="AG659" s="39"/>
      <c r="AH659" s="39"/>
      <c r="AI659" s="39"/>
      <c r="AJ659" s="39"/>
      <c r="AK659" s="39"/>
      <c r="AL659" s="39"/>
      <c r="AM659" s="39"/>
      <c r="AN659" s="39"/>
      <c r="AO659" s="39"/>
      <c r="AP659" s="39"/>
      <c r="AQ659" s="39"/>
      <c r="AR659" s="39"/>
      <c r="AS659" s="39"/>
      <c r="AT659" s="39"/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J659" s="39"/>
      <c r="BK659" s="39"/>
      <c r="BL659" s="39"/>
      <c r="BM659" s="17">
        <v>0</v>
      </c>
      <c r="BN659" s="17">
        <v>0</v>
      </c>
      <c r="BO659" s="39"/>
      <c r="BP659" s="39"/>
      <c r="BQ659" s="39"/>
      <c r="BR659" s="39"/>
      <c r="BS659" s="39"/>
      <c r="BT659" s="39"/>
      <c r="BU659" s="39"/>
      <c r="BV659" s="39"/>
      <c r="BW659" s="39"/>
      <c r="BX659" s="39"/>
      <c r="BY659" s="39"/>
      <c r="BZ659" s="39"/>
      <c r="CA659" s="39"/>
      <c r="CB659" s="39"/>
      <c r="CC659" s="39"/>
      <c r="CD659" s="39"/>
      <c r="CE659" s="39"/>
      <c r="CF659" s="39"/>
      <c r="CG659" s="39"/>
      <c r="CH659" s="39"/>
      <c r="CI659" s="39"/>
      <c r="CJ659" s="39"/>
      <c r="CK659" s="39"/>
      <c r="CL659" s="39"/>
      <c r="CM659" s="39"/>
      <c r="CN659" s="39"/>
      <c r="CO659" s="39"/>
      <c r="CP659" s="39"/>
      <c r="CQ659" s="39"/>
      <c r="CR659" s="39"/>
      <c r="CS659" s="39"/>
      <c r="CT659" s="39"/>
      <c r="CU659" s="39"/>
      <c r="CV659" s="39"/>
      <c r="CW659" s="39"/>
      <c r="CX659" s="39"/>
      <c r="CY659" s="39"/>
      <c r="CZ659" s="39"/>
      <c r="DA659" s="39"/>
      <c r="DB659" s="39"/>
      <c r="DC659" s="39"/>
      <c r="DD659" s="39"/>
      <c r="DE659" s="39"/>
      <c r="DF659" s="39"/>
      <c r="DG659" s="39"/>
      <c r="DH659" s="39"/>
      <c r="DI659" s="39"/>
      <c r="DJ659" s="39"/>
      <c r="DK659" s="39"/>
      <c r="DL659" s="39"/>
      <c r="DM659" s="39"/>
      <c r="DN659" s="39"/>
      <c r="DO659" s="39"/>
      <c r="DP659" s="39"/>
      <c r="DQ659" s="39"/>
      <c r="DR659" s="39"/>
      <c r="DS659" s="39"/>
      <c r="DT659" s="39"/>
      <c r="DU659" s="39"/>
      <c r="DV659" s="39"/>
      <c r="DW659" s="39"/>
      <c r="DX659" s="39"/>
      <c r="DY659" s="39"/>
      <c r="DZ659" s="14"/>
      <c r="EA659" s="14"/>
      <c r="EB659" s="14"/>
      <c r="EC659" s="14"/>
      <c r="ED659" s="14"/>
      <c r="EE659" s="14"/>
      <c r="EF659" s="14"/>
      <c r="EG659" s="14"/>
      <c r="EH659" s="14"/>
      <c r="EI659" s="14"/>
      <c r="EJ659" s="14"/>
      <c r="EK659" s="14"/>
      <c r="EL659" s="14"/>
      <c r="EM659" s="14"/>
      <c r="EN659" s="14"/>
      <c r="EO659" s="14"/>
      <c r="EP659" s="14"/>
      <c r="EQ659" s="14"/>
      <c r="ER659" s="14"/>
      <c r="ES659" s="14"/>
      <c r="ET659" s="14"/>
      <c r="EU659" s="14"/>
      <c r="EV659" s="14"/>
      <c r="EW659" s="14"/>
      <c r="EX659" s="14"/>
      <c r="EY659" s="14"/>
      <c r="EZ659" s="14"/>
      <c r="FA659" s="14"/>
      <c r="FB659" s="14"/>
      <c r="FC659" s="14"/>
      <c r="FD659" s="14"/>
      <c r="FE659" s="14"/>
      <c r="FF659" s="14"/>
      <c r="FG659" s="14"/>
      <c r="FH659" s="14"/>
      <c r="FI659" s="14"/>
      <c r="FJ659" s="14"/>
      <c r="FK659" s="14"/>
      <c r="FL659" s="14"/>
      <c r="FM659" s="14"/>
      <c r="FN659" s="14"/>
      <c r="FO659" s="14"/>
      <c r="FP659" s="14"/>
      <c r="FQ659" s="14"/>
      <c r="FR659" s="14"/>
      <c r="FS659" s="14"/>
      <c r="FT659" s="14"/>
      <c r="FU659" s="14"/>
      <c r="FV659" s="14"/>
      <c r="FW659" s="14"/>
      <c r="FX659" s="14"/>
      <c r="FY659" s="14"/>
      <c r="FZ659" s="14"/>
      <c r="GA659" s="14"/>
      <c r="GB659" s="14"/>
      <c r="GC659" s="14"/>
      <c r="GD659" s="14"/>
      <c r="GE659" s="14"/>
      <c r="GF659" s="14"/>
      <c r="GG659" s="14"/>
      <c r="GH659" s="14"/>
      <c r="GI659" s="14"/>
      <c r="GJ659" s="14"/>
      <c r="GK659" s="14"/>
      <c r="GL659" s="14"/>
      <c r="GM659" s="14"/>
      <c r="GN659" s="14"/>
      <c r="GO659" s="14"/>
      <c r="GP659" s="14"/>
      <c r="GQ659" s="14"/>
      <c r="GR659" s="14"/>
      <c r="GS659" s="14"/>
      <c r="GT659" s="14"/>
      <c r="GU659" s="14"/>
      <c r="GV659" s="14"/>
      <c r="GW659" s="14"/>
      <c r="GX659" s="14"/>
      <c r="GY659" s="14"/>
      <c r="GZ659" s="14"/>
    </row>
    <row r="660" spans="1:208">
      <c r="A660" s="14"/>
      <c r="B660" s="14"/>
      <c r="C660" s="43" t="s">
        <v>346</v>
      </c>
      <c r="D660" s="14"/>
      <c r="E660" s="39"/>
      <c r="F660" s="39"/>
      <c r="G660" s="39"/>
      <c r="H660" s="39"/>
      <c r="I660" s="39"/>
      <c r="J660" s="39"/>
      <c r="K660" s="39">
        <v>150</v>
      </c>
      <c r="L660" s="39">
        <v>405050</v>
      </c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  <c r="AA660" s="39"/>
      <c r="AB660" s="39"/>
      <c r="AC660" s="39"/>
      <c r="AD660" s="39"/>
      <c r="AE660" s="39"/>
      <c r="AF660" s="39"/>
      <c r="AG660" s="39"/>
      <c r="AH660" s="39"/>
      <c r="AI660" s="39"/>
      <c r="AJ660" s="39"/>
      <c r="AK660" s="39"/>
      <c r="AL660" s="39"/>
      <c r="AM660" s="39"/>
      <c r="AN660" s="39"/>
      <c r="AO660" s="39"/>
      <c r="AP660" s="39"/>
      <c r="AQ660" s="39"/>
      <c r="AR660" s="39"/>
      <c r="AS660" s="39"/>
      <c r="AT660" s="39"/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J660" s="39"/>
      <c r="BK660" s="39"/>
      <c r="BL660" s="39"/>
      <c r="BM660" s="17">
        <v>0</v>
      </c>
      <c r="BN660" s="17">
        <v>0</v>
      </c>
      <c r="BO660" s="39"/>
      <c r="BP660" s="39"/>
      <c r="BQ660" s="39"/>
      <c r="BR660" s="39"/>
      <c r="BS660" s="39"/>
      <c r="BT660" s="39"/>
      <c r="BU660" s="39"/>
      <c r="BV660" s="39"/>
      <c r="BW660" s="39"/>
      <c r="BX660" s="39"/>
      <c r="BY660" s="39"/>
      <c r="BZ660" s="39"/>
      <c r="CA660" s="39"/>
      <c r="CB660" s="39"/>
      <c r="CC660" s="39"/>
      <c r="CD660" s="39"/>
      <c r="CE660" s="39"/>
      <c r="CF660" s="39"/>
      <c r="CG660" s="39"/>
      <c r="CH660" s="39"/>
      <c r="CI660" s="39"/>
      <c r="CJ660" s="39"/>
      <c r="CK660" s="39"/>
      <c r="CL660" s="39"/>
      <c r="CM660" s="39"/>
      <c r="CN660" s="39"/>
      <c r="CO660" s="39"/>
      <c r="CP660" s="39"/>
      <c r="CQ660" s="39"/>
      <c r="CR660" s="39"/>
      <c r="CS660" s="39"/>
      <c r="CT660" s="39"/>
      <c r="CU660" s="39"/>
      <c r="CV660" s="39"/>
      <c r="CW660" s="39"/>
      <c r="CX660" s="39"/>
      <c r="CY660" s="39"/>
      <c r="CZ660" s="39"/>
      <c r="DA660" s="39"/>
      <c r="DB660" s="39"/>
      <c r="DC660" s="39"/>
      <c r="DD660" s="39"/>
      <c r="DE660" s="39"/>
      <c r="DF660" s="39"/>
      <c r="DG660" s="39"/>
      <c r="DH660" s="39"/>
      <c r="DI660" s="39"/>
      <c r="DJ660" s="39"/>
      <c r="DK660" s="39"/>
      <c r="DL660" s="39"/>
      <c r="DM660" s="39"/>
      <c r="DN660" s="39"/>
      <c r="DO660" s="39"/>
      <c r="DP660" s="39"/>
      <c r="DQ660" s="39"/>
      <c r="DR660" s="39"/>
      <c r="DS660" s="39"/>
      <c r="DT660" s="39"/>
      <c r="DU660" s="39"/>
      <c r="DV660" s="39"/>
      <c r="DW660" s="39"/>
      <c r="DX660" s="39"/>
      <c r="DY660" s="39"/>
      <c r="DZ660" s="14"/>
      <c r="EA660" s="14"/>
      <c r="EB660" s="14"/>
      <c r="EC660" s="14"/>
      <c r="ED660" s="14"/>
      <c r="EE660" s="14"/>
      <c r="EF660" s="14"/>
      <c r="EG660" s="14"/>
      <c r="EH660" s="14"/>
      <c r="EI660" s="14"/>
      <c r="EJ660" s="14"/>
      <c r="EK660" s="14"/>
      <c r="EL660" s="14"/>
      <c r="EM660" s="14"/>
      <c r="EN660" s="14"/>
      <c r="EO660" s="14"/>
      <c r="EP660" s="14"/>
      <c r="EQ660" s="14"/>
      <c r="ER660" s="14"/>
      <c r="ES660" s="14"/>
      <c r="ET660" s="14"/>
      <c r="EU660" s="14"/>
      <c r="EV660" s="14"/>
      <c r="EW660" s="14"/>
      <c r="EX660" s="14"/>
      <c r="EY660" s="14"/>
      <c r="EZ660" s="14"/>
      <c r="FA660" s="14"/>
      <c r="FB660" s="14"/>
      <c r="FC660" s="14"/>
      <c r="FD660" s="14"/>
      <c r="FE660" s="14"/>
      <c r="FF660" s="14"/>
      <c r="FG660" s="14"/>
      <c r="FH660" s="14"/>
      <c r="FI660" s="14"/>
      <c r="FJ660" s="14"/>
      <c r="FK660" s="14"/>
      <c r="FL660" s="14"/>
      <c r="FM660" s="14"/>
      <c r="FN660" s="14"/>
      <c r="FO660" s="14"/>
      <c r="FP660" s="14"/>
      <c r="FQ660" s="14"/>
      <c r="FR660" s="14"/>
      <c r="FS660" s="14"/>
      <c r="FT660" s="14"/>
      <c r="FU660" s="14"/>
      <c r="FV660" s="14"/>
      <c r="FW660" s="14"/>
      <c r="FX660" s="14"/>
      <c r="FY660" s="14"/>
      <c r="FZ660" s="14"/>
      <c r="GA660" s="14"/>
      <c r="GB660" s="14"/>
      <c r="GC660" s="14"/>
      <c r="GD660" s="14"/>
      <c r="GE660" s="14"/>
      <c r="GF660" s="14"/>
      <c r="GG660" s="14"/>
      <c r="GH660" s="14"/>
      <c r="GI660" s="14"/>
      <c r="GJ660" s="14"/>
      <c r="GK660" s="14"/>
      <c r="GL660" s="14"/>
      <c r="GM660" s="14"/>
      <c r="GN660" s="14"/>
      <c r="GO660" s="14"/>
      <c r="GP660" s="14"/>
      <c r="GQ660" s="14"/>
      <c r="GR660" s="14"/>
      <c r="GS660" s="14"/>
      <c r="GT660" s="14"/>
      <c r="GU660" s="14"/>
      <c r="GV660" s="14"/>
      <c r="GW660" s="14"/>
      <c r="GX660" s="14"/>
      <c r="GY660" s="14"/>
      <c r="GZ660" s="14"/>
    </row>
    <row r="661" spans="1:208">
      <c r="A661" s="14"/>
      <c r="B661" s="14"/>
      <c r="C661" s="43" t="s">
        <v>346</v>
      </c>
      <c r="D661" s="14"/>
      <c r="E661" s="39"/>
      <c r="F661" s="39"/>
      <c r="G661" s="39"/>
      <c r="H661" s="39"/>
      <c r="I661" s="39"/>
      <c r="J661" s="39">
        <v>297100</v>
      </c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F661" s="39"/>
      <c r="AG661" s="39"/>
      <c r="AH661" s="39"/>
      <c r="AI661" s="39"/>
      <c r="AJ661" s="39"/>
      <c r="AK661" s="39"/>
      <c r="AL661" s="39"/>
      <c r="AM661" s="39"/>
      <c r="AN661" s="39"/>
      <c r="AO661" s="39"/>
      <c r="AP661" s="39"/>
      <c r="AQ661" s="39"/>
      <c r="AR661" s="39"/>
      <c r="AS661" s="39"/>
      <c r="AT661" s="39"/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J661" s="39"/>
      <c r="BK661" s="39"/>
      <c r="BL661" s="39"/>
      <c r="BM661" s="17">
        <v>0</v>
      </c>
      <c r="BN661" s="17">
        <v>0</v>
      </c>
      <c r="BO661" s="39"/>
      <c r="BP661" s="39"/>
      <c r="BQ661" s="39"/>
      <c r="BR661" s="39"/>
      <c r="BS661" s="39"/>
      <c r="BT661" s="39"/>
      <c r="BU661" s="39"/>
      <c r="BV661" s="39"/>
      <c r="BW661" s="39"/>
      <c r="BX661" s="39"/>
      <c r="BY661" s="39"/>
      <c r="BZ661" s="39"/>
      <c r="CA661" s="39"/>
      <c r="CB661" s="39"/>
      <c r="CC661" s="39"/>
      <c r="CD661" s="39"/>
      <c r="CE661" s="39"/>
      <c r="CF661" s="39"/>
      <c r="CG661" s="39"/>
      <c r="CH661" s="39"/>
      <c r="CI661" s="39"/>
      <c r="CJ661" s="39"/>
      <c r="CK661" s="39"/>
      <c r="CL661" s="39"/>
      <c r="CM661" s="39"/>
      <c r="CN661" s="39"/>
      <c r="CO661" s="39"/>
      <c r="CP661" s="39"/>
      <c r="CQ661" s="39"/>
      <c r="CR661" s="39"/>
      <c r="CS661" s="39"/>
      <c r="CT661" s="39"/>
      <c r="CU661" s="39"/>
      <c r="CV661" s="39"/>
      <c r="CW661" s="39"/>
      <c r="CX661" s="39"/>
      <c r="CY661" s="39"/>
      <c r="CZ661" s="39"/>
      <c r="DA661" s="39"/>
      <c r="DB661" s="39"/>
      <c r="DC661" s="39"/>
      <c r="DD661" s="39"/>
      <c r="DE661" s="39"/>
      <c r="DF661" s="39"/>
      <c r="DG661" s="39"/>
      <c r="DH661" s="39"/>
      <c r="DI661" s="39"/>
      <c r="DJ661" s="39"/>
      <c r="DK661" s="39"/>
      <c r="DL661" s="39"/>
      <c r="DM661" s="39"/>
      <c r="DN661" s="39"/>
      <c r="DO661" s="39"/>
      <c r="DP661" s="39"/>
      <c r="DQ661" s="39"/>
      <c r="DR661" s="39"/>
      <c r="DS661" s="39"/>
      <c r="DT661" s="39"/>
      <c r="DU661" s="39"/>
      <c r="DV661" s="39"/>
      <c r="DW661" s="39"/>
      <c r="DX661" s="39"/>
      <c r="DY661" s="39"/>
      <c r="DZ661" s="14"/>
      <c r="EA661" s="14"/>
      <c r="EB661" s="14"/>
      <c r="EC661" s="14"/>
      <c r="ED661" s="14"/>
      <c r="EE661" s="14"/>
      <c r="EF661" s="14"/>
      <c r="EG661" s="14"/>
      <c r="EH661" s="14"/>
      <c r="EI661" s="14"/>
      <c r="EJ661" s="14"/>
      <c r="EK661" s="14"/>
      <c r="EL661" s="14"/>
      <c r="EM661" s="14"/>
      <c r="EN661" s="14"/>
      <c r="EO661" s="14"/>
      <c r="EP661" s="14"/>
      <c r="EQ661" s="14"/>
      <c r="ER661" s="14"/>
      <c r="ES661" s="14"/>
      <c r="ET661" s="14"/>
      <c r="EU661" s="14"/>
      <c r="EV661" s="14"/>
      <c r="EW661" s="14"/>
      <c r="EX661" s="14"/>
      <c r="EY661" s="14"/>
      <c r="EZ661" s="14"/>
      <c r="FA661" s="14"/>
      <c r="FB661" s="14"/>
      <c r="FC661" s="14"/>
      <c r="FD661" s="14"/>
      <c r="FE661" s="14"/>
      <c r="FF661" s="14"/>
      <c r="FG661" s="14"/>
      <c r="FH661" s="14"/>
      <c r="FI661" s="14"/>
      <c r="FJ661" s="14"/>
      <c r="FK661" s="14"/>
      <c r="FL661" s="14"/>
      <c r="FM661" s="14"/>
      <c r="FN661" s="14"/>
      <c r="FO661" s="14"/>
      <c r="FP661" s="14"/>
      <c r="FQ661" s="14"/>
      <c r="FR661" s="14"/>
      <c r="FS661" s="14"/>
      <c r="FT661" s="14"/>
      <c r="FU661" s="14"/>
      <c r="FV661" s="14"/>
      <c r="FW661" s="14"/>
      <c r="FX661" s="14"/>
      <c r="FY661" s="14"/>
      <c r="FZ661" s="14"/>
      <c r="GA661" s="14"/>
      <c r="GB661" s="14"/>
      <c r="GC661" s="14"/>
      <c r="GD661" s="14"/>
      <c r="GE661" s="14"/>
      <c r="GF661" s="14"/>
      <c r="GG661" s="14"/>
      <c r="GH661" s="14"/>
      <c r="GI661" s="14"/>
      <c r="GJ661" s="14"/>
      <c r="GK661" s="14"/>
      <c r="GL661" s="14"/>
      <c r="GM661" s="14"/>
      <c r="GN661" s="14"/>
      <c r="GO661" s="14"/>
      <c r="GP661" s="14"/>
      <c r="GQ661" s="14"/>
      <c r="GR661" s="14"/>
      <c r="GS661" s="14"/>
      <c r="GT661" s="14"/>
      <c r="GU661" s="14"/>
      <c r="GV661" s="14"/>
      <c r="GW661" s="14"/>
      <c r="GX661" s="14"/>
      <c r="GY661" s="14"/>
      <c r="GZ661" s="14"/>
    </row>
    <row r="662" spans="1:208">
      <c r="A662" s="14"/>
      <c r="B662" s="14"/>
      <c r="C662" s="43" t="s">
        <v>346</v>
      </c>
      <c r="D662" s="14"/>
      <c r="E662" s="39"/>
      <c r="F662" s="39"/>
      <c r="G662" s="39"/>
      <c r="H662" s="39"/>
      <c r="I662" s="39"/>
      <c r="J662" s="39"/>
      <c r="K662" s="39">
        <v>50</v>
      </c>
      <c r="L662" s="39">
        <v>99250</v>
      </c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  <c r="AA662" s="39"/>
      <c r="AB662" s="39"/>
      <c r="AC662" s="39"/>
      <c r="AD662" s="39"/>
      <c r="AE662" s="39"/>
      <c r="AF662" s="39"/>
      <c r="AG662" s="39"/>
      <c r="AH662" s="39"/>
      <c r="AI662" s="39"/>
      <c r="AJ662" s="39"/>
      <c r="AK662" s="39"/>
      <c r="AL662" s="39"/>
      <c r="AM662" s="39"/>
      <c r="AN662" s="39"/>
      <c r="AO662" s="39"/>
      <c r="AP662" s="39"/>
      <c r="AQ662" s="39"/>
      <c r="AR662" s="39"/>
      <c r="AS662" s="39"/>
      <c r="AT662" s="39"/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J662" s="39"/>
      <c r="BK662" s="39"/>
      <c r="BL662" s="39"/>
      <c r="BM662" s="17">
        <v>0</v>
      </c>
      <c r="BN662" s="17">
        <v>0</v>
      </c>
      <c r="BO662" s="39"/>
      <c r="BP662" s="39"/>
      <c r="BQ662" s="39"/>
      <c r="BR662" s="39"/>
      <c r="BS662" s="39"/>
      <c r="BT662" s="39"/>
      <c r="BU662" s="39"/>
      <c r="BV662" s="39"/>
      <c r="BW662" s="39"/>
      <c r="BX662" s="39"/>
      <c r="BY662" s="39"/>
      <c r="BZ662" s="39"/>
      <c r="CA662" s="39"/>
      <c r="CB662" s="39"/>
      <c r="CC662" s="39"/>
      <c r="CD662" s="39"/>
      <c r="CE662" s="39"/>
      <c r="CF662" s="39"/>
      <c r="CG662" s="39"/>
      <c r="CH662" s="39"/>
      <c r="CI662" s="39"/>
      <c r="CJ662" s="39"/>
      <c r="CK662" s="39"/>
      <c r="CL662" s="39"/>
      <c r="CM662" s="39"/>
      <c r="CN662" s="39"/>
      <c r="CO662" s="39"/>
      <c r="CP662" s="39"/>
      <c r="CQ662" s="39"/>
      <c r="CR662" s="39"/>
      <c r="CS662" s="39"/>
      <c r="CT662" s="39"/>
      <c r="CU662" s="39"/>
      <c r="CV662" s="39"/>
      <c r="CW662" s="39"/>
      <c r="CX662" s="39"/>
      <c r="CY662" s="39"/>
      <c r="CZ662" s="39"/>
      <c r="DA662" s="39"/>
      <c r="DB662" s="39"/>
      <c r="DC662" s="39"/>
      <c r="DD662" s="39"/>
      <c r="DE662" s="39"/>
      <c r="DF662" s="39"/>
      <c r="DG662" s="39"/>
      <c r="DH662" s="39"/>
      <c r="DI662" s="39"/>
      <c r="DJ662" s="39"/>
      <c r="DK662" s="39"/>
      <c r="DL662" s="39"/>
      <c r="DM662" s="39"/>
      <c r="DN662" s="39"/>
      <c r="DO662" s="39"/>
      <c r="DP662" s="39"/>
      <c r="DQ662" s="39"/>
      <c r="DR662" s="39"/>
      <c r="DS662" s="39"/>
      <c r="DT662" s="39"/>
      <c r="DU662" s="39"/>
      <c r="DV662" s="39"/>
      <c r="DW662" s="39"/>
      <c r="DX662" s="39"/>
      <c r="DY662" s="39"/>
      <c r="DZ662" s="14"/>
      <c r="EA662" s="14"/>
      <c r="EB662" s="14"/>
      <c r="EC662" s="14"/>
      <c r="ED662" s="14"/>
      <c r="EE662" s="14"/>
      <c r="EF662" s="14"/>
      <c r="EG662" s="14"/>
      <c r="EH662" s="14"/>
      <c r="EI662" s="14"/>
      <c r="EJ662" s="14"/>
      <c r="EK662" s="14"/>
      <c r="EL662" s="14"/>
      <c r="EM662" s="14"/>
      <c r="EN662" s="14"/>
      <c r="EO662" s="14"/>
      <c r="EP662" s="14"/>
      <c r="EQ662" s="14"/>
      <c r="ER662" s="14"/>
      <c r="ES662" s="14"/>
      <c r="ET662" s="14"/>
      <c r="EU662" s="14"/>
      <c r="EV662" s="14"/>
      <c r="EW662" s="14"/>
      <c r="EX662" s="14"/>
      <c r="EY662" s="14"/>
      <c r="EZ662" s="14"/>
      <c r="FA662" s="14"/>
      <c r="FB662" s="14"/>
      <c r="FC662" s="14"/>
      <c r="FD662" s="14"/>
      <c r="FE662" s="14"/>
      <c r="FF662" s="14"/>
      <c r="FG662" s="14"/>
      <c r="FH662" s="14"/>
      <c r="FI662" s="14"/>
      <c r="FJ662" s="14"/>
      <c r="FK662" s="14"/>
      <c r="FL662" s="14"/>
      <c r="FM662" s="14"/>
      <c r="FN662" s="14"/>
      <c r="FO662" s="14"/>
      <c r="FP662" s="14"/>
      <c r="FQ662" s="14"/>
      <c r="FR662" s="14"/>
      <c r="FS662" s="14"/>
      <c r="FT662" s="14"/>
      <c r="FU662" s="14"/>
      <c r="FV662" s="14"/>
      <c r="FW662" s="14"/>
      <c r="FX662" s="14"/>
      <c r="FY662" s="14"/>
      <c r="FZ662" s="14"/>
      <c r="GA662" s="14"/>
      <c r="GB662" s="14"/>
      <c r="GC662" s="14"/>
      <c r="GD662" s="14"/>
      <c r="GE662" s="14"/>
      <c r="GF662" s="14"/>
      <c r="GG662" s="14"/>
      <c r="GH662" s="14"/>
      <c r="GI662" s="14"/>
      <c r="GJ662" s="14"/>
      <c r="GK662" s="14"/>
      <c r="GL662" s="14"/>
      <c r="GM662" s="14"/>
      <c r="GN662" s="14"/>
      <c r="GO662" s="14"/>
      <c r="GP662" s="14"/>
      <c r="GQ662" s="14"/>
      <c r="GR662" s="14"/>
      <c r="GS662" s="14"/>
      <c r="GT662" s="14"/>
      <c r="GU662" s="14"/>
      <c r="GV662" s="14"/>
      <c r="GW662" s="14"/>
      <c r="GX662" s="14"/>
      <c r="GY662" s="14"/>
      <c r="GZ662" s="14"/>
    </row>
    <row r="663" spans="1:208">
      <c r="A663" s="14"/>
      <c r="B663" s="14"/>
      <c r="C663" s="43" t="s">
        <v>346</v>
      </c>
      <c r="D663" s="14"/>
      <c r="E663" s="39"/>
      <c r="F663" s="39"/>
      <c r="G663" s="39"/>
      <c r="H663" s="39"/>
      <c r="I663" s="39"/>
      <c r="J663" s="39"/>
      <c r="K663" s="39">
        <v>100</v>
      </c>
      <c r="L663" s="39">
        <v>147000</v>
      </c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  <c r="AA663" s="39"/>
      <c r="AB663" s="39"/>
      <c r="AC663" s="39"/>
      <c r="AD663" s="39"/>
      <c r="AE663" s="39"/>
      <c r="AF663" s="39"/>
      <c r="AG663" s="39"/>
      <c r="AH663" s="39"/>
      <c r="AI663" s="39"/>
      <c r="AJ663" s="39"/>
      <c r="AK663" s="39"/>
      <c r="AL663" s="39"/>
      <c r="AM663" s="39"/>
      <c r="AN663" s="39"/>
      <c r="AO663" s="39"/>
      <c r="AP663" s="39"/>
      <c r="AQ663" s="39"/>
      <c r="AR663" s="39"/>
      <c r="AS663" s="39"/>
      <c r="AT663" s="39"/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J663" s="39"/>
      <c r="BK663" s="39"/>
      <c r="BL663" s="39"/>
      <c r="BM663" s="17">
        <v>0</v>
      </c>
      <c r="BN663" s="17">
        <v>0</v>
      </c>
      <c r="BO663" s="39"/>
      <c r="BP663" s="39"/>
      <c r="BQ663" s="39"/>
      <c r="BR663" s="39"/>
      <c r="BS663" s="39"/>
      <c r="BT663" s="39"/>
      <c r="BU663" s="39"/>
      <c r="BV663" s="39"/>
      <c r="BW663" s="39"/>
      <c r="BX663" s="39"/>
      <c r="BY663" s="39"/>
      <c r="BZ663" s="39"/>
      <c r="CA663" s="39"/>
      <c r="CB663" s="39"/>
      <c r="CC663" s="39"/>
      <c r="CD663" s="39"/>
      <c r="CE663" s="39"/>
      <c r="CF663" s="39"/>
      <c r="CG663" s="39"/>
      <c r="CH663" s="39"/>
      <c r="CI663" s="39"/>
      <c r="CJ663" s="39"/>
      <c r="CK663" s="39"/>
      <c r="CL663" s="39"/>
      <c r="CM663" s="39"/>
      <c r="CN663" s="39"/>
      <c r="CO663" s="39"/>
      <c r="CP663" s="39"/>
      <c r="CQ663" s="39"/>
      <c r="CR663" s="39"/>
      <c r="CS663" s="39"/>
      <c r="CT663" s="39"/>
      <c r="CU663" s="39"/>
      <c r="CV663" s="39"/>
      <c r="CW663" s="39"/>
      <c r="CX663" s="39"/>
      <c r="CY663" s="39"/>
      <c r="CZ663" s="39"/>
      <c r="DA663" s="39"/>
      <c r="DB663" s="39"/>
      <c r="DC663" s="39"/>
      <c r="DD663" s="39"/>
      <c r="DE663" s="39"/>
      <c r="DF663" s="39"/>
      <c r="DG663" s="39"/>
      <c r="DH663" s="39"/>
      <c r="DI663" s="39"/>
      <c r="DJ663" s="39"/>
      <c r="DK663" s="39"/>
      <c r="DL663" s="39"/>
      <c r="DM663" s="39"/>
      <c r="DN663" s="39"/>
      <c r="DO663" s="39"/>
      <c r="DP663" s="39"/>
      <c r="DQ663" s="39"/>
      <c r="DR663" s="39"/>
      <c r="DS663" s="39"/>
      <c r="DT663" s="39"/>
      <c r="DU663" s="39"/>
      <c r="DV663" s="39"/>
      <c r="DW663" s="39"/>
      <c r="DX663" s="39"/>
      <c r="DY663" s="39"/>
      <c r="DZ663" s="14"/>
      <c r="EA663" s="14"/>
      <c r="EB663" s="14"/>
      <c r="EC663" s="14"/>
      <c r="ED663" s="14"/>
      <c r="EE663" s="14"/>
      <c r="EF663" s="14"/>
      <c r="EG663" s="14"/>
      <c r="EH663" s="14"/>
      <c r="EI663" s="14"/>
      <c r="EJ663" s="14"/>
      <c r="EK663" s="14"/>
      <c r="EL663" s="14"/>
      <c r="EM663" s="14"/>
      <c r="EN663" s="14"/>
      <c r="EO663" s="14"/>
      <c r="EP663" s="14"/>
      <c r="EQ663" s="14"/>
      <c r="ER663" s="14"/>
      <c r="ES663" s="14"/>
      <c r="ET663" s="14"/>
      <c r="EU663" s="14"/>
      <c r="EV663" s="14"/>
      <c r="EW663" s="14"/>
      <c r="EX663" s="14"/>
      <c r="EY663" s="14"/>
      <c r="EZ663" s="14"/>
      <c r="FA663" s="14"/>
      <c r="FB663" s="14"/>
      <c r="FC663" s="14"/>
      <c r="FD663" s="14"/>
      <c r="FE663" s="14"/>
      <c r="FF663" s="14"/>
      <c r="FG663" s="14"/>
      <c r="FH663" s="14"/>
      <c r="FI663" s="14"/>
      <c r="FJ663" s="14"/>
      <c r="FK663" s="14"/>
      <c r="FL663" s="14"/>
      <c r="FM663" s="14"/>
      <c r="FN663" s="14"/>
      <c r="FO663" s="14"/>
      <c r="FP663" s="14"/>
      <c r="FQ663" s="14"/>
      <c r="FR663" s="14"/>
      <c r="FS663" s="14"/>
      <c r="FT663" s="14"/>
      <c r="FU663" s="14"/>
      <c r="FV663" s="14"/>
      <c r="FW663" s="14"/>
      <c r="FX663" s="14"/>
      <c r="FY663" s="14"/>
      <c r="FZ663" s="14"/>
      <c r="GA663" s="14"/>
      <c r="GB663" s="14"/>
      <c r="GC663" s="14"/>
      <c r="GD663" s="14"/>
      <c r="GE663" s="14"/>
      <c r="GF663" s="14"/>
      <c r="GG663" s="14"/>
      <c r="GH663" s="14"/>
      <c r="GI663" s="14"/>
      <c r="GJ663" s="14"/>
      <c r="GK663" s="14"/>
      <c r="GL663" s="14"/>
      <c r="GM663" s="14"/>
      <c r="GN663" s="14"/>
      <c r="GO663" s="14"/>
      <c r="GP663" s="14"/>
      <c r="GQ663" s="14"/>
      <c r="GR663" s="14"/>
      <c r="GS663" s="14"/>
      <c r="GT663" s="14"/>
      <c r="GU663" s="14"/>
      <c r="GV663" s="14"/>
      <c r="GW663" s="14"/>
      <c r="GX663" s="14"/>
      <c r="GY663" s="14"/>
      <c r="GZ663" s="14"/>
    </row>
    <row r="664" spans="1:208">
      <c r="A664" s="14"/>
      <c r="B664" s="14"/>
      <c r="C664" s="43" t="s">
        <v>346</v>
      </c>
      <c r="D664" s="14"/>
      <c r="E664" s="39"/>
      <c r="F664" s="39"/>
      <c r="G664" s="39"/>
      <c r="H664" s="39"/>
      <c r="I664" s="39"/>
      <c r="J664" s="39"/>
      <c r="K664" s="39">
        <v>200</v>
      </c>
      <c r="L664" s="39">
        <v>820500</v>
      </c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  <c r="AA664" s="39"/>
      <c r="AB664" s="39"/>
      <c r="AC664" s="39"/>
      <c r="AD664" s="39"/>
      <c r="AE664" s="39"/>
      <c r="AF664" s="39"/>
      <c r="AG664" s="39"/>
      <c r="AH664" s="39"/>
      <c r="AI664" s="39"/>
      <c r="AJ664" s="39"/>
      <c r="AK664" s="39"/>
      <c r="AL664" s="39"/>
      <c r="AM664" s="39"/>
      <c r="AN664" s="39"/>
      <c r="AO664" s="39"/>
      <c r="AP664" s="39"/>
      <c r="AQ664" s="39"/>
      <c r="AR664" s="39"/>
      <c r="AS664" s="39"/>
      <c r="AT664" s="39"/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J664" s="39"/>
      <c r="BK664" s="39"/>
      <c r="BL664" s="39"/>
      <c r="BM664" s="17">
        <v>0</v>
      </c>
      <c r="BN664" s="17">
        <v>0</v>
      </c>
      <c r="BO664" s="39"/>
      <c r="BP664" s="39"/>
      <c r="BQ664" s="39"/>
      <c r="BR664" s="39"/>
      <c r="BS664" s="39"/>
      <c r="BT664" s="39"/>
      <c r="BU664" s="39"/>
      <c r="BV664" s="39"/>
      <c r="BW664" s="39"/>
      <c r="BX664" s="39"/>
      <c r="BY664" s="39"/>
      <c r="BZ664" s="39"/>
      <c r="CA664" s="39"/>
      <c r="CB664" s="39"/>
      <c r="CC664" s="39"/>
      <c r="CD664" s="39"/>
      <c r="CE664" s="39"/>
      <c r="CF664" s="39"/>
      <c r="CG664" s="39"/>
      <c r="CH664" s="39"/>
      <c r="CI664" s="39"/>
      <c r="CJ664" s="39"/>
      <c r="CK664" s="39"/>
      <c r="CL664" s="39"/>
      <c r="CM664" s="39"/>
      <c r="CN664" s="39"/>
      <c r="CO664" s="39"/>
      <c r="CP664" s="39"/>
      <c r="CQ664" s="39"/>
      <c r="CR664" s="39"/>
      <c r="CS664" s="39"/>
      <c r="CT664" s="39"/>
      <c r="CU664" s="39"/>
      <c r="CV664" s="39"/>
      <c r="CW664" s="39"/>
      <c r="CX664" s="39"/>
      <c r="CY664" s="39"/>
      <c r="CZ664" s="39"/>
      <c r="DA664" s="39"/>
      <c r="DB664" s="39"/>
      <c r="DC664" s="39"/>
      <c r="DD664" s="39"/>
      <c r="DE664" s="39"/>
      <c r="DF664" s="39"/>
      <c r="DG664" s="39"/>
      <c r="DH664" s="39"/>
      <c r="DI664" s="39"/>
      <c r="DJ664" s="39"/>
      <c r="DK664" s="39"/>
      <c r="DL664" s="39"/>
      <c r="DM664" s="39"/>
      <c r="DN664" s="39"/>
      <c r="DO664" s="39"/>
      <c r="DP664" s="39"/>
      <c r="DQ664" s="39"/>
      <c r="DR664" s="39"/>
      <c r="DS664" s="39"/>
      <c r="DT664" s="39"/>
      <c r="DU664" s="39"/>
      <c r="DV664" s="39"/>
      <c r="DW664" s="39"/>
      <c r="DX664" s="39"/>
      <c r="DY664" s="39"/>
      <c r="DZ664" s="14"/>
      <c r="EA664" s="14"/>
      <c r="EB664" s="14"/>
      <c r="EC664" s="14"/>
      <c r="ED664" s="14"/>
      <c r="EE664" s="14"/>
      <c r="EF664" s="14"/>
      <c r="EG664" s="14"/>
      <c r="EH664" s="14"/>
      <c r="EI664" s="14"/>
      <c r="EJ664" s="14"/>
      <c r="EK664" s="14"/>
      <c r="EL664" s="14"/>
      <c r="EM664" s="14"/>
      <c r="EN664" s="14"/>
      <c r="EO664" s="14"/>
      <c r="EP664" s="14"/>
      <c r="EQ664" s="14"/>
      <c r="ER664" s="14"/>
      <c r="ES664" s="14"/>
      <c r="ET664" s="14"/>
      <c r="EU664" s="14"/>
      <c r="EV664" s="14"/>
      <c r="EW664" s="14"/>
      <c r="EX664" s="14"/>
      <c r="EY664" s="14"/>
      <c r="EZ664" s="14"/>
      <c r="FA664" s="14"/>
      <c r="FB664" s="14"/>
      <c r="FC664" s="14"/>
      <c r="FD664" s="14"/>
      <c r="FE664" s="14"/>
      <c r="FF664" s="14"/>
      <c r="FG664" s="14"/>
      <c r="FH664" s="14"/>
      <c r="FI664" s="14"/>
      <c r="FJ664" s="14"/>
      <c r="FK664" s="14"/>
      <c r="FL664" s="14"/>
      <c r="FM664" s="14"/>
      <c r="FN664" s="14"/>
      <c r="FO664" s="14"/>
      <c r="FP664" s="14"/>
      <c r="FQ664" s="14"/>
      <c r="FR664" s="14"/>
      <c r="FS664" s="14"/>
      <c r="FT664" s="14"/>
      <c r="FU664" s="14"/>
      <c r="FV664" s="14"/>
      <c r="FW664" s="14"/>
      <c r="FX664" s="14"/>
      <c r="FY664" s="14"/>
      <c r="FZ664" s="14"/>
      <c r="GA664" s="14"/>
      <c r="GB664" s="14"/>
      <c r="GC664" s="14"/>
      <c r="GD664" s="14"/>
      <c r="GE664" s="14"/>
      <c r="GF664" s="14"/>
      <c r="GG664" s="14"/>
      <c r="GH664" s="14"/>
      <c r="GI664" s="14"/>
      <c r="GJ664" s="14"/>
      <c r="GK664" s="14"/>
      <c r="GL664" s="14"/>
      <c r="GM664" s="14"/>
      <c r="GN664" s="14"/>
      <c r="GO664" s="14"/>
      <c r="GP664" s="14"/>
      <c r="GQ664" s="14"/>
      <c r="GR664" s="14"/>
      <c r="GS664" s="14"/>
      <c r="GT664" s="14"/>
      <c r="GU664" s="14"/>
      <c r="GV664" s="14"/>
      <c r="GW664" s="14"/>
      <c r="GX664" s="14"/>
      <c r="GY664" s="14"/>
      <c r="GZ664" s="14"/>
    </row>
    <row r="665" spans="1:208">
      <c r="A665" s="14"/>
      <c r="B665" s="14"/>
      <c r="C665" s="43" t="s">
        <v>346</v>
      </c>
      <c r="D665" s="14"/>
      <c r="E665" s="39"/>
      <c r="F665" s="39"/>
      <c r="G665" s="39"/>
      <c r="H665" s="39"/>
      <c r="I665" s="39"/>
      <c r="J665" s="39"/>
      <c r="K665" s="39">
        <v>50</v>
      </c>
      <c r="L665" s="39">
        <v>89500</v>
      </c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F665" s="39"/>
      <c r="AG665" s="39"/>
      <c r="AH665" s="39"/>
      <c r="AI665" s="39"/>
      <c r="AJ665" s="39"/>
      <c r="AK665" s="39"/>
      <c r="AL665" s="39"/>
      <c r="AM665" s="39"/>
      <c r="AN665" s="39"/>
      <c r="AO665" s="39"/>
      <c r="AP665" s="39"/>
      <c r="AQ665" s="39"/>
      <c r="AR665" s="39"/>
      <c r="AS665" s="39"/>
      <c r="AT665" s="39"/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J665" s="39"/>
      <c r="BK665" s="39"/>
      <c r="BL665" s="39"/>
      <c r="BM665" s="17">
        <v>0</v>
      </c>
      <c r="BN665" s="17">
        <v>0</v>
      </c>
      <c r="BO665" s="39"/>
      <c r="BP665" s="39"/>
      <c r="BQ665" s="39"/>
      <c r="BR665" s="39"/>
      <c r="BS665" s="39"/>
      <c r="BT665" s="39"/>
      <c r="BU665" s="39"/>
      <c r="BV665" s="39"/>
      <c r="BW665" s="39"/>
      <c r="BX665" s="39"/>
      <c r="BY665" s="39"/>
      <c r="BZ665" s="39"/>
      <c r="CA665" s="39"/>
      <c r="CB665" s="39"/>
      <c r="CC665" s="39"/>
      <c r="CD665" s="39"/>
      <c r="CE665" s="39"/>
      <c r="CF665" s="39"/>
      <c r="CG665" s="39"/>
      <c r="CH665" s="39"/>
      <c r="CI665" s="39"/>
      <c r="CJ665" s="39"/>
      <c r="CK665" s="39"/>
      <c r="CL665" s="39"/>
      <c r="CM665" s="39"/>
      <c r="CN665" s="39"/>
      <c r="CO665" s="39"/>
      <c r="CP665" s="39"/>
      <c r="CQ665" s="39"/>
      <c r="CR665" s="39"/>
      <c r="CS665" s="39"/>
      <c r="CT665" s="39"/>
      <c r="CU665" s="39"/>
      <c r="CV665" s="39"/>
      <c r="CW665" s="39"/>
      <c r="CX665" s="39"/>
      <c r="CY665" s="39"/>
      <c r="CZ665" s="39"/>
      <c r="DA665" s="39"/>
      <c r="DB665" s="39"/>
      <c r="DC665" s="39"/>
      <c r="DD665" s="39"/>
      <c r="DE665" s="39"/>
      <c r="DF665" s="39"/>
      <c r="DG665" s="39"/>
      <c r="DH665" s="39"/>
      <c r="DI665" s="39"/>
      <c r="DJ665" s="39"/>
      <c r="DK665" s="39"/>
      <c r="DL665" s="39"/>
      <c r="DM665" s="39"/>
      <c r="DN665" s="39"/>
      <c r="DO665" s="39"/>
      <c r="DP665" s="39"/>
      <c r="DQ665" s="39"/>
      <c r="DR665" s="39"/>
      <c r="DS665" s="39"/>
      <c r="DT665" s="39"/>
      <c r="DU665" s="39"/>
      <c r="DV665" s="39"/>
      <c r="DW665" s="39"/>
      <c r="DX665" s="39"/>
      <c r="DY665" s="39"/>
      <c r="DZ665" s="14"/>
      <c r="EA665" s="14"/>
      <c r="EB665" s="14"/>
      <c r="EC665" s="14"/>
      <c r="ED665" s="14"/>
      <c r="EE665" s="14"/>
      <c r="EF665" s="14"/>
      <c r="EG665" s="14"/>
      <c r="EH665" s="14"/>
      <c r="EI665" s="14"/>
      <c r="EJ665" s="14"/>
      <c r="EK665" s="14"/>
      <c r="EL665" s="14"/>
      <c r="EM665" s="14"/>
      <c r="EN665" s="14"/>
      <c r="EO665" s="14"/>
      <c r="EP665" s="14"/>
      <c r="EQ665" s="14"/>
      <c r="ER665" s="14"/>
      <c r="ES665" s="14"/>
      <c r="ET665" s="14"/>
      <c r="EU665" s="14"/>
      <c r="EV665" s="14"/>
      <c r="EW665" s="14"/>
      <c r="EX665" s="14"/>
      <c r="EY665" s="14"/>
      <c r="EZ665" s="14"/>
      <c r="FA665" s="14"/>
      <c r="FB665" s="14"/>
      <c r="FC665" s="14"/>
      <c r="FD665" s="14"/>
      <c r="FE665" s="14"/>
      <c r="FF665" s="14"/>
      <c r="FG665" s="14"/>
      <c r="FH665" s="14"/>
      <c r="FI665" s="14"/>
      <c r="FJ665" s="14"/>
      <c r="FK665" s="14"/>
      <c r="FL665" s="14"/>
      <c r="FM665" s="14"/>
      <c r="FN665" s="14"/>
      <c r="FO665" s="14"/>
      <c r="FP665" s="14"/>
      <c r="FQ665" s="14"/>
      <c r="FR665" s="14"/>
      <c r="FS665" s="14"/>
      <c r="FT665" s="14"/>
      <c r="FU665" s="14"/>
      <c r="FV665" s="14"/>
      <c r="FW665" s="14"/>
      <c r="FX665" s="14"/>
      <c r="FY665" s="14"/>
      <c r="FZ665" s="14"/>
      <c r="GA665" s="14"/>
      <c r="GB665" s="14"/>
      <c r="GC665" s="14"/>
      <c r="GD665" s="14"/>
      <c r="GE665" s="14"/>
      <c r="GF665" s="14"/>
      <c r="GG665" s="14"/>
      <c r="GH665" s="14"/>
      <c r="GI665" s="14"/>
      <c r="GJ665" s="14"/>
      <c r="GK665" s="14"/>
      <c r="GL665" s="14"/>
      <c r="GM665" s="14"/>
      <c r="GN665" s="14"/>
      <c r="GO665" s="14"/>
      <c r="GP665" s="14"/>
      <c r="GQ665" s="14"/>
      <c r="GR665" s="14"/>
      <c r="GS665" s="14"/>
      <c r="GT665" s="14"/>
      <c r="GU665" s="14"/>
      <c r="GV665" s="14"/>
      <c r="GW665" s="14"/>
      <c r="GX665" s="14"/>
      <c r="GY665" s="14"/>
      <c r="GZ665" s="14"/>
    </row>
    <row r="666" spans="1:208">
      <c r="A666" s="14"/>
      <c r="B666" s="14"/>
      <c r="C666" s="43" t="s">
        <v>346</v>
      </c>
      <c r="D666" s="14"/>
      <c r="E666" s="39"/>
      <c r="F666" s="39"/>
      <c r="G666" s="39"/>
      <c r="H666" s="39"/>
      <c r="I666" s="39"/>
      <c r="J666" s="39"/>
      <c r="K666" s="39">
        <v>150</v>
      </c>
      <c r="L666" s="39">
        <v>183904</v>
      </c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  <c r="AA666" s="39"/>
      <c r="AB666" s="39"/>
      <c r="AC666" s="39"/>
      <c r="AD666" s="39"/>
      <c r="AE666" s="39"/>
      <c r="AF666" s="39"/>
      <c r="AG666" s="39"/>
      <c r="AH666" s="39"/>
      <c r="AI666" s="39"/>
      <c r="AJ666" s="39"/>
      <c r="AK666" s="39"/>
      <c r="AL666" s="39"/>
      <c r="AM666" s="39"/>
      <c r="AN666" s="39"/>
      <c r="AO666" s="39"/>
      <c r="AP666" s="39"/>
      <c r="AQ666" s="39"/>
      <c r="AR666" s="39"/>
      <c r="AS666" s="39"/>
      <c r="AT666" s="39"/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J666" s="39"/>
      <c r="BK666" s="39"/>
      <c r="BL666" s="39"/>
      <c r="BM666" s="17">
        <v>0</v>
      </c>
      <c r="BN666" s="17">
        <v>0</v>
      </c>
      <c r="BO666" s="39"/>
      <c r="BP666" s="39"/>
      <c r="BQ666" s="39"/>
      <c r="BR666" s="39"/>
      <c r="BS666" s="39"/>
      <c r="BT666" s="39"/>
      <c r="BU666" s="39"/>
      <c r="BV666" s="39"/>
      <c r="BW666" s="39"/>
      <c r="BX666" s="39"/>
      <c r="BY666" s="39"/>
      <c r="BZ666" s="39"/>
      <c r="CA666" s="39"/>
      <c r="CB666" s="39"/>
      <c r="CC666" s="39"/>
      <c r="CD666" s="39"/>
      <c r="CE666" s="39"/>
      <c r="CF666" s="39"/>
      <c r="CG666" s="39"/>
      <c r="CH666" s="39"/>
      <c r="CI666" s="39"/>
      <c r="CJ666" s="39"/>
      <c r="CK666" s="39"/>
      <c r="CL666" s="39"/>
      <c r="CM666" s="39"/>
      <c r="CN666" s="39"/>
      <c r="CO666" s="39"/>
      <c r="CP666" s="39"/>
      <c r="CQ666" s="39"/>
      <c r="CR666" s="39"/>
      <c r="CS666" s="39"/>
      <c r="CT666" s="39"/>
      <c r="CU666" s="39"/>
      <c r="CV666" s="39"/>
      <c r="CW666" s="39"/>
      <c r="CX666" s="39"/>
      <c r="CY666" s="39"/>
      <c r="CZ666" s="39"/>
      <c r="DA666" s="39"/>
      <c r="DB666" s="39"/>
      <c r="DC666" s="39"/>
      <c r="DD666" s="39"/>
      <c r="DE666" s="39"/>
      <c r="DF666" s="39"/>
      <c r="DG666" s="39"/>
      <c r="DH666" s="39"/>
      <c r="DI666" s="39"/>
      <c r="DJ666" s="39"/>
      <c r="DK666" s="39"/>
      <c r="DL666" s="39"/>
      <c r="DM666" s="39"/>
      <c r="DN666" s="39"/>
      <c r="DO666" s="39"/>
      <c r="DP666" s="39"/>
      <c r="DQ666" s="39"/>
      <c r="DR666" s="39"/>
      <c r="DS666" s="39"/>
      <c r="DT666" s="39"/>
      <c r="DU666" s="39"/>
      <c r="DV666" s="39"/>
      <c r="DW666" s="39"/>
      <c r="DX666" s="39"/>
      <c r="DY666" s="39"/>
      <c r="DZ666" s="14"/>
      <c r="EA666" s="14"/>
      <c r="EB666" s="14"/>
      <c r="EC666" s="14"/>
      <c r="ED666" s="14"/>
      <c r="EE666" s="14"/>
      <c r="EF666" s="14"/>
      <c r="EG666" s="14"/>
      <c r="EH666" s="14"/>
      <c r="EI666" s="14"/>
      <c r="EJ666" s="14"/>
      <c r="EK666" s="14"/>
      <c r="EL666" s="14"/>
      <c r="EM666" s="14"/>
      <c r="EN666" s="14"/>
      <c r="EO666" s="14"/>
      <c r="EP666" s="14"/>
      <c r="EQ666" s="14"/>
      <c r="ER666" s="14"/>
      <c r="ES666" s="14"/>
      <c r="ET666" s="14"/>
      <c r="EU666" s="14"/>
      <c r="EV666" s="14"/>
      <c r="EW666" s="14"/>
      <c r="EX666" s="14"/>
      <c r="EY666" s="14"/>
      <c r="EZ666" s="14"/>
      <c r="FA666" s="14"/>
      <c r="FB666" s="14"/>
      <c r="FC666" s="14"/>
      <c r="FD666" s="14"/>
      <c r="FE666" s="14"/>
      <c r="FF666" s="14"/>
      <c r="FG666" s="14"/>
      <c r="FH666" s="14"/>
      <c r="FI666" s="14"/>
      <c r="FJ666" s="14"/>
      <c r="FK666" s="14"/>
      <c r="FL666" s="14"/>
      <c r="FM666" s="14"/>
      <c r="FN666" s="14"/>
      <c r="FO666" s="14"/>
      <c r="FP666" s="14"/>
      <c r="FQ666" s="14"/>
      <c r="FR666" s="14"/>
      <c r="FS666" s="14"/>
      <c r="FT666" s="14"/>
      <c r="FU666" s="14"/>
      <c r="FV666" s="14"/>
      <c r="FW666" s="14"/>
      <c r="FX666" s="14"/>
      <c r="FY666" s="14"/>
      <c r="FZ666" s="14"/>
      <c r="GA666" s="14"/>
      <c r="GB666" s="14"/>
      <c r="GC666" s="14"/>
      <c r="GD666" s="14"/>
      <c r="GE666" s="14"/>
      <c r="GF666" s="14"/>
      <c r="GG666" s="14"/>
      <c r="GH666" s="14"/>
      <c r="GI666" s="14"/>
      <c r="GJ666" s="14"/>
      <c r="GK666" s="14"/>
      <c r="GL666" s="14"/>
      <c r="GM666" s="14"/>
      <c r="GN666" s="14"/>
      <c r="GO666" s="14"/>
      <c r="GP666" s="14"/>
      <c r="GQ666" s="14"/>
      <c r="GR666" s="14"/>
      <c r="GS666" s="14"/>
      <c r="GT666" s="14"/>
      <c r="GU666" s="14"/>
      <c r="GV666" s="14"/>
      <c r="GW666" s="14"/>
      <c r="GX666" s="14"/>
      <c r="GY666" s="14"/>
      <c r="GZ666" s="14"/>
    </row>
    <row r="667" spans="1:208">
      <c r="A667" s="14"/>
      <c r="B667" s="14"/>
      <c r="C667" s="43" t="s">
        <v>346</v>
      </c>
      <c r="D667" s="14"/>
      <c r="E667" s="39"/>
      <c r="F667" s="39"/>
      <c r="G667" s="39"/>
      <c r="H667" s="39"/>
      <c r="I667" s="39"/>
      <c r="J667" s="39"/>
      <c r="K667" s="39">
        <v>250</v>
      </c>
      <c r="L667" s="39">
        <v>372400</v>
      </c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  <c r="AA667" s="39"/>
      <c r="AB667" s="39"/>
      <c r="AC667" s="39"/>
      <c r="AD667" s="39"/>
      <c r="AE667" s="39"/>
      <c r="AF667" s="39"/>
      <c r="AG667" s="39"/>
      <c r="AH667" s="39"/>
      <c r="AI667" s="39"/>
      <c r="AJ667" s="39"/>
      <c r="AK667" s="39"/>
      <c r="AL667" s="39"/>
      <c r="AM667" s="39"/>
      <c r="AN667" s="39"/>
      <c r="AO667" s="39"/>
      <c r="AP667" s="39"/>
      <c r="AQ667" s="39"/>
      <c r="AR667" s="39"/>
      <c r="AS667" s="39"/>
      <c r="AT667" s="39"/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J667" s="39"/>
      <c r="BK667" s="39"/>
      <c r="BL667" s="39"/>
      <c r="BM667" s="17">
        <v>0</v>
      </c>
      <c r="BN667" s="17">
        <v>0</v>
      </c>
      <c r="BO667" s="39"/>
      <c r="BP667" s="39"/>
      <c r="BQ667" s="39"/>
      <c r="BR667" s="39"/>
      <c r="BS667" s="39"/>
      <c r="BT667" s="39"/>
      <c r="BU667" s="39"/>
      <c r="BV667" s="39"/>
      <c r="BW667" s="39"/>
      <c r="BX667" s="39"/>
      <c r="BY667" s="39"/>
      <c r="BZ667" s="39"/>
      <c r="CA667" s="39"/>
      <c r="CB667" s="39"/>
      <c r="CC667" s="39"/>
      <c r="CD667" s="39"/>
      <c r="CE667" s="39"/>
      <c r="CF667" s="39"/>
      <c r="CG667" s="39"/>
      <c r="CH667" s="39"/>
      <c r="CI667" s="39"/>
      <c r="CJ667" s="39"/>
      <c r="CK667" s="39"/>
      <c r="CL667" s="39"/>
      <c r="CM667" s="39"/>
      <c r="CN667" s="39"/>
      <c r="CO667" s="39"/>
      <c r="CP667" s="39"/>
      <c r="CQ667" s="39"/>
      <c r="CR667" s="39"/>
      <c r="CS667" s="39"/>
      <c r="CT667" s="39"/>
      <c r="CU667" s="39"/>
      <c r="CV667" s="39"/>
      <c r="CW667" s="39"/>
      <c r="CX667" s="39"/>
      <c r="CY667" s="39"/>
      <c r="CZ667" s="39"/>
      <c r="DA667" s="39"/>
      <c r="DB667" s="39"/>
      <c r="DC667" s="39"/>
      <c r="DD667" s="39"/>
      <c r="DE667" s="39"/>
      <c r="DF667" s="39"/>
      <c r="DG667" s="39"/>
      <c r="DH667" s="39"/>
      <c r="DI667" s="39"/>
      <c r="DJ667" s="39"/>
      <c r="DK667" s="39"/>
      <c r="DL667" s="39"/>
      <c r="DM667" s="39"/>
      <c r="DN667" s="39"/>
      <c r="DO667" s="39"/>
      <c r="DP667" s="39"/>
      <c r="DQ667" s="39"/>
      <c r="DR667" s="39"/>
      <c r="DS667" s="39"/>
      <c r="DT667" s="39"/>
      <c r="DU667" s="39"/>
      <c r="DV667" s="39"/>
      <c r="DW667" s="39"/>
      <c r="DX667" s="39"/>
      <c r="DY667" s="39"/>
      <c r="DZ667" s="14"/>
      <c r="EA667" s="14"/>
      <c r="EB667" s="14"/>
      <c r="EC667" s="14"/>
      <c r="ED667" s="14"/>
      <c r="EE667" s="14"/>
      <c r="EF667" s="14"/>
      <c r="EG667" s="14"/>
      <c r="EH667" s="14"/>
      <c r="EI667" s="14"/>
      <c r="EJ667" s="14"/>
      <c r="EK667" s="14"/>
      <c r="EL667" s="14"/>
      <c r="EM667" s="14"/>
      <c r="EN667" s="14"/>
      <c r="EO667" s="14"/>
      <c r="EP667" s="14"/>
      <c r="EQ667" s="14"/>
      <c r="ER667" s="14"/>
      <c r="ES667" s="14"/>
      <c r="ET667" s="14"/>
      <c r="EU667" s="14"/>
      <c r="EV667" s="14"/>
      <c r="EW667" s="14"/>
      <c r="EX667" s="14"/>
      <c r="EY667" s="14"/>
      <c r="EZ667" s="14"/>
      <c r="FA667" s="14"/>
      <c r="FB667" s="14"/>
      <c r="FC667" s="14"/>
      <c r="FD667" s="14"/>
      <c r="FE667" s="14"/>
      <c r="FF667" s="14"/>
      <c r="FG667" s="14"/>
      <c r="FH667" s="14"/>
      <c r="FI667" s="14"/>
      <c r="FJ667" s="14"/>
      <c r="FK667" s="14"/>
      <c r="FL667" s="14"/>
      <c r="FM667" s="14"/>
      <c r="FN667" s="14"/>
      <c r="FO667" s="14"/>
      <c r="FP667" s="14"/>
      <c r="FQ667" s="14"/>
      <c r="FR667" s="14"/>
      <c r="FS667" s="14"/>
      <c r="FT667" s="14"/>
      <c r="FU667" s="14"/>
      <c r="FV667" s="14"/>
      <c r="FW667" s="14"/>
      <c r="FX667" s="14"/>
      <c r="FY667" s="14"/>
      <c r="FZ667" s="14"/>
      <c r="GA667" s="14"/>
      <c r="GB667" s="14"/>
      <c r="GC667" s="14"/>
      <c r="GD667" s="14"/>
      <c r="GE667" s="14"/>
      <c r="GF667" s="14"/>
      <c r="GG667" s="14"/>
      <c r="GH667" s="14"/>
      <c r="GI667" s="14"/>
      <c r="GJ667" s="14"/>
      <c r="GK667" s="14"/>
      <c r="GL667" s="14"/>
      <c r="GM667" s="14"/>
      <c r="GN667" s="14"/>
      <c r="GO667" s="14"/>
      <c r="GP667" s="14"/>
      <c r="GQ667" s="14"/>
      <c r="GR667" s="14"/>
      <c r="GS667" s="14"/>
      <c r="GT667" s="14"/>
      <c r="GU667" s="14"/>
      <c r="GV667" s="14"/>
      <c r="GW667" s="14"/>
      <c r="GX667" s="14"/>
      <c r="GY667" s="14"/>
      <c r="GZ667" s="14"/>
    </row>
    <row r="668" spans="1:208">
      <c r="A668" s="14"/>
      <c r="B668" s="14"/>
      <c r="C668" s="43" t="s">
        <v>346</v>
      </c>
      <c r="D668" s="14"/>
      <c r="E668" s="39"/>
      <c r="F668" s="39"/>
      <c r="G668" s="39"/>
      <c r="H668" s="39"/>
      <c r="I668" s="39"/>
      <c r="J668" s="39"/>
      <c r="K668" s="39">
        <v>50</v>
      </c>
      <c r="L668" s="39">
        <v>125450.08</v>
      </c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  <c r="AA668" s="39"/>
      <c r="AB668" s="39"/>
      <c r="AC668" s="39"/>
      <c r="AD668" s="39"/>
      <c r="AE668" s="39"/>
      <c r="AF668" s="39"/>
      <c r="AG668" s="39"/>
      <c r="AH668" s="39"/>
      <c r="AI668" s="39"/>
      <c r="AJ668" s="39"/>
      <c r="AK668" s="39"/>
      <c r="AL668" s="39"/>
      <c r="AM668" s="39"/>
      <c r="AN668" s="39"/>
      <c r="AO668" s="39"/>
      <c r="AP668" s="39"/>
      <c r="AQ668" s="39"/>
      <c r="AR668" s="39"/>
      <c r="AS668" s="39"/>
      <c r="AT668" s="39"/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J668" s="39"/>
      <c r="BK668" s="39"/>
      <c r="BL668" s="39"/>
      <c r="BM668" s="17">
        <v>0</v>
      </c>
      <c r="BN668" s="17">
        <v>0</v>
      </c>
      <c r="BO668" s="39"/>
      <c r="BP668" s="39"/>
      <c r="BQ668" s="39"/>
      <c r="BR668" s="39"/>
      <c r="BS668" s="39"/>
      <c r="BT668" s="39"/>
      <c r="BU668" s="39"/>
      <c r="BV668" s="39"/>
      <c r="BW668" s="39"/>
      <c r="BX668" s="39"/>
      <c r="BY668" s="39"/>
      <c r="BZ668" s="39"/>
      <c r="CA668" s="39"/>
      <c r="CB668" s="39"/>
      <c r="CC668" s="39"/>
      <c r="CD668" s="39"/>
      <c r="CE668" s="39"/>
      <c r="CF668" s="39"/>
      <c r="CG668" s="39"/>
      <c r="CH668" s="39"/>
      <c r="CI668" s="39"/>
      <c r="CJ668" s="39"/>
      <c r="CK668" s="39"/>
      <c r="CL668" s="39"/>
      <c r="CM668" s="39"/>
      <c r="CN668" s="39"/>
      <c r="CO668" s="39"/>
      <c r="CP668" s="39"/>
      <c r="CQ668" s="39"/>
      <c r="CR668" s="39"/>
      <c r="CS668" s="39"/>
      <c r="CT668" s="39"/>
      <c r="CU668" s="39"/>
      <c r="CV668" s="39"/>
      <c r="CW668" s="39"/>
      <c r="CX668" s="39"/>
      <c r="CY668" s="39"/>
      <c r="CZ668" s="39"/>
      <c r="DA668" s="39"/>
      <c r="DB668" s="39"/>
      <c r="DC668" s="39"/>
      <c r="DD668" s="39"/>
      <c r="DE668" s="39"/>
      <c r="DF668" s="39"/>
      <c r="DG668" s="39"/>
      <c r="DH668" s="39"/>
      <c r="DI668" s="39"/>
      <c r="DJ668" s="39"/>
      <c r="DK668" s="39"/>
      <c r="DL668" s="39"/>
      <c r="DM668" s="39"/>
      <c r="DN668" s="39"/>
      <c r="DO668" s="39"/>
      <c r="DP668" s="39"/>
      <c r="DQ668" s="39"/>
      <c r="DR668" s="39"/>
      <c r="DS668" s="39"/>
      <c r="DT668" s="39"/>
      <c r="DU668" s="39"/>
      <c r="DV668" s="39"/>
      <c r="DW668" s="39"/>
      <c r="DX668" s="39"/>
      <c r="DY668" s="39"/>
      <c r="DZ668" s="14"/>
      <c r="EA668" s="14"/>
      <c r="EB668" s="14"/>
      <c r="EC668" s="14"/>
      <c r="ED668" s="14"/>
      <c r="EE668" s="14"/>
      <c r="EF668" s="14"/>
      <c r="EG668" s="14"/>
      <c r="EH668" s="14"/>
      <c r="EI668" s="14"/>
      <c r="EJ668" s="14"/>
      <c r="EK668" s="14"/>
      <c r="EL668" s="14"/>
      <c r="EM668" s="14"/>
      <c r="EN668" s="14"/>
      <c r="EO668" s="14"/>
      <c r="EP668" s="14"/>
      <c r="EQ668" s="14"/>
      <c r="ER668" s="14"/>
      <c r="ES668" s="14"/>
      <c r="ET668" s="14"/>
      <c r="EU668" s="14"/>
      <c r="EV668" s="14"/>
      <c r="EW668" s="14"/>
      <c r="EX668" s="14"/>
      <c r="EY668" s="14"/>
      <c r="EZ668" s="14"/>
      <c r="FA668" s="14"/>
      <c r="FB668" s="14"/>
      <c r="FC668" s="14"/>
      <c r="FD668" s="14"/>
      <c r="FE668" s="14"/>
      <c r="FF668" s="14"/>
      <c r="FG668" s="14"/>
      <c r="FH668" s="14"/>
      <c r="FI668" s="14"/>
      <c r="FJ668" s="14"/>
      <c r="FK668" s="14"/>
      <c r="FL668" s="14"/>
      <c r="FM668" s="14"/>
      <c r="FN668" s="14"/>
      <c r="FO668" s="14"/>
      <c r="FP668" s="14"/>
      <c r="FQ668" s="14"/>
      <c r="FR668" s="14"/>
      <c r="FS668" s="14"/>
      <c r="FT668" s="14"/>
      <c r="FU668" s="14"/>
      <c r="FV668" s="14"/>
      <c r="FW668" s="14"/>
      <c r="FX668" s="14"/>
      <c r="FY668" s="14"/>
      <c r="FZ668" s="14"/>
      <c r="GA668" s="14"/>
      <c r="GB668" s="14"/>
      <c r="GC668" s="14"/>
      <c r="GD668" s="14"/>
      <c r="GE668" s="14"/>
      <c r="GF668" s="14"/>
      <c r="GG668" s="14"/>
      <c r="GH668" s="14"/>
      <c r="GI668" s="14"/>
      <c r="GJ668" s="14"/>
      <c r="GK668" s="14"/>
      <c r="GL668" s="14"/>
      <c r="GM668" s="14"/>
      <c r="GN668" s="14"/>
      <c r="GO668" s="14"/>
      <c r="GP668" s="14"/>
      <c r="GQ668" s="14"/>
      <c r="GR668" s="14"/>
      <c r="GS668" s="14"/>
      <c r="GT668" s="14"/>
      <c r="GU668" s="14"/>
      <c r="GV668" s="14"/>
      <c r="GW668" s="14"/>
      <c r="GX668" s="14"/>
      <c r="GY668" s="14"/>
      <c r="GZ668" s="14"/>
    </row>
    <row r="669" spans="1:208">
      <c r="A669" s="14"/>
      <c r="B669" s="14"/>
      <c r="C669" s="43" t="s">
        <v>346</v>
      </c>
      <c r="D669" s="14"/>
      <c r="E669" s="39"/>
      <c r="F669" s="39"/>
      <c r="G669" s="39"/>
      <c r="H669" s="39"/>
      <c r="I669" s="39"/>
      <c r="J669" s="39"/>
      <c r="K669" s="39">
        <v>100</v>
      </c>
      <c r="L669" s="39">
        <v>2019217</v>
      </c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  <c r="AP669" s="39"/>
      <c r="AQ669" s="39"/>
      <c r="AR669" s="39"/>
      <c r="AS669" s="39"/>
      <c r="AT669" s="39"/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J669" s="39"/>
      <c r="BK669" s="39"/>
      <c r="BL669" s="39"/>
      <c r="BM669" s="17">
        <v>0</v>
      </c>
      <c r="BN669" s="17">
        <v>0</v>
      </c>
      <c r="BO669" s="39"/>
      <c r="BP669" s="39"/>
      <c r="BQ669" s="39"/>
      <c r="BR669" s="39"/>
      <c r="BS669" s="39"/>
      <c r="BT669" s="39"/>
      <c r="BU669" s="39"/>
      <c r="BV669" s="39"/>
      <c r="BW669" s="39"/>
      <c r="BX669" s="39"/>
      <c r="BY669" s="39"/>
      <c r="BZ669" s="39"/>
      <c r="CA669" s="39"/>
      <c r="CB669" s="39"/>
      <c r="CC669" s="39"/>
      <c r="CD669" s="39"/>
      <c r="CE669" s="39"/>
      <c r="CF669" s="39"/>
      <c r="CG669" s="39"/>
      <c r="CH669" s="39"/>
      <c r="CI669" s="39"/>
      <c r="CJ669" s="39"/>
      <c r="CK669" s="39"/>
      <c r="CL669" s="39"/>
      <c r="CM669" s="39"/>
      <c r="CN669" s="39"/>
      <c r="CO669" s="39"/>
      <c r="CP669" s="39"/>
      <c r="CQ669" s="39"/>
      <c r="CR669" s="39"/>
      <c r="CS669" s="39"/>
      <c r="CT669" s="39"/>
      <c r="CU669" s="39"/>
      <c r="CV669" s="39"/>
      <c r="CW669" s="39"/>
      <c r="CX669" s="39"/>
      <c r="CY669" s="39"/>
      <c r="CZ669" s="39"/>
      <c r="DA669" s="39"/>
      <c r="DB669" s="39"/>
      <c r="DC669" s="39"/>
      <c r="DD669" s="39"/>
      <c r="DE669" s="39"/>
      <c r="DF669" s="39"/>
      <c r="DG669" s="39"/>
      <c r="DH669" s="39"/>
      <c r="DI669" s="39"/>
      <c r="DJ669" s="39"/>
      <c r="DK669" s="39"/>
      <c r="DL669" s="39"/>
      <c r="DM669" s="39"/>
      <c r="DN669" s="39"/>
      <c r="DO669" s="39"/>
      <c r="DP669" s="39"/>
      <c r="DQ669" s="39"/>
      <c r="DR669" s="39"/>
      <c r="DS669" s="39"/>
      <c r="DT669" s="39"/>
      <c r="DU669" s="39"/>
      <c r="DV669" s="39"/>
      <c r="DW669" s="39"/>
      <c r="DX669" s="39"/>
      <c r="DY669" s="39"/>
      <c r="DZ669" s="14"/>
      <c r="EA669" s="14"/>
      <c r="EB669" s="14"/>
      <c r="EC669" s="14"/>
      <c r="ED669" s="14"/>
      <c r="EE669" s="14"/>
      <c r="EF669" s="14"/>
      <c r="EG669" s="14"/>
      <c r="EH669" s="14"/>
      <c r="EI669" s="14"/>
      <c r="EJ669" s="14"/>
      <c r="EK669" s="14"/>
      <c r="EL669" s="14"/>
      <c r="EM669" s="14"/>
      <c r="EN669" s="14"/>
      <c r="EO669" s="14"/>
      <c r="EP669" s="14"/>
      <c r="EQ669" s="14"/>
      <c r="ER669" s="14"/>
      <c r="ES669" s="14"/>
      <c r="ET669" s="14"/>
      <c r="EU669" s="14"/>
      <c r="EV669" s="14"/>
      <c r="EW669" s="14"/>
      <c r="EX669" s="14"/>
      <c r="EY669" s="14"/>
      <c r="EZ669" s="14"/>
      <c r="FA669" s="14"/>
      <c r="FB669" s="14"/>
      <c r="FC669" s="14"/>
      <c r="FD669" s="14"/>
      <c r="FE669" s="14"/>
      <c r="FF669" s="14"/>
      <c r="FG669" s="14"/>
      <c r="FH669" s="14"/>
      <c r="FI669" s="14"/>
      <c r="FJ669" s="14"/>
      <c r="FK669" s="14"/>
      <c r="FL669" s="14"/>
      <c r="FM669" s="14"/>
      <c r="FN669" s="14"/>
      <c r="FO669" s="14"/>
      <c r="FP669" s="14"/>
      <c r="FQ669" s="14"/>
      <c r="FR669" s="14"/>
      <c r="FS669" s="14"/>
      <c r="FT669" s="14"/>
      <c r="FU669" s="14"/>
      <c r="FV669" s="14"/>
      <c r="FW669" s="14"/>
      <c r="FX669" s="14"/>
      <c r="FY669" s="14"/>
      <c r="FZ669" s="14"/>
      <c r="GA669" s="14"/>
      <c r="GB669" s="14"/>
      <c r="GC669" s="14"/>
      <c r="GD669" s="14"/>
      <c r="GE669" s="14"/>
      <c r="GF669" s="14"/>
      <c r="GG669" s="14"/>
      <c r="GH669" s="14"/>
      <c r="GI669" s="14"/>
      <c r="GJ669" s="14"/>
      <c r="GK669" s="14"/>
      <c r="GL669" s="14"/>
      <c r="GM669" s="14"/>
      <c r="GN669" s="14"/>
      <c r="GO669" s="14"/>
      <c r="GP669" s="14"/>
      <c r="GQ669" s="14"/>
      <c r="GR669" s="14"/>
      <c r="GS669" s="14"/>
      <c r="GT669" s="14"/>
      <c r="GU669" s="14"/>
      <c r="GV669" s="14"/>
      <c r="GW669" s="14"/>
      <c r="GX669" s="14"/>
      <c r="GY669" s="14"/>
      <c r="GZ669" s="14"/>
    </row>
    <row r="670" spans="1:208">
      <c r="A670" s="14"/>
      <c r="B670" s="14"/>
      <c r="C670" s="43"/>
      <c r="D670" s="14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39"/>
      <c r="AN670" s="39"/>
      <c r="AO670" s="39"/>
      <c r="AP670" s="39"/>
      <c r="AQ670" s="39"/>
      <c r="AR670" s="39"/>
      <c r="AS670" s="39"/>
      <c r="AT670" s="39"/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J670" s="39"/>
      <c r="BK670" s="39"/>
      <c r="BL670" s="39"/>
      <c r="BM670" s="17">
        <v>0</v>
      </c>
      <c r="BN670" s="17">
        <v>0</v>
      </c>
      <c r="BO670" s="39"/>
      <c r="BP670" s="39"/>
      <c r="BQ670" s="39"/>
      <c r="BR670" s="39"/>
      <c r="BS670" s="39"/>
      <c r="BT670" s="39"/>
      <c r="BU670" s="39"/>
      <c r="BV670" s="39"/>
      <c r="BW670" s="39"/>
      <c r="BX670" s="39"/>
      <c r="BY670" s="39"/>
      <c r="BZ670" s="39"/>
      <c r="CA670" s="39"/>
      <c r="CB670" s="39"/>
      <c r="CC670" s="39"/>
      <c r="CD670" s="39"/>
      <c r="CE670" s="39"/>
      <c r="CF670" s="39"/>
      <c r="CG670" s="39"/>
      <c r="CH670" s="39"/>
      <c r="CI670" s="39"/>
      <c r="CJ670" s="39"/>
      <c r="CK670" s="39"/>
      <c r="CL670" s="39"/>
      <c r="CM670" s="39"/>
      <c r="CN670" s="39"/>
      <c r="CO670" s="39"/>
      <c r="CP670" s="39"/>
      <c r="CQ670" s="39"/>
      <c r="CR670" s="39"/>
      <c r="CS670" s="39"/>
      <c r="CT670" s="39"/>
      <c r="CU670" s="39"/>
      <c r="CV670" s="39"/>
      <c r="CW670" s="39"/>
      <c r="CX670" s="39"/>
      <c r="CY670" s="39"/>
      <c r="CZ670" s="39"/>
      <c r="DA670" s="39"/>
      <c r="DB670" s="39"/>
      <c r="DC670" s="39"/>
      <c r="DD670" s="39"/>
      <c r="DE670" s="39"/>
      <c r="DF670" s="39"/>
      <c r="DG670" s="39"/>
      <c r="DH670" s="39"/>
      <c r="DI670" s="39"/>
      <c r="DJ670" s="39"/>
      <c r="DK670" s="39"/>
      <c r="DL670" s="39"/>
      <c r="DM670" s="39"/>
      <c r="DN670" s="39"/>
      <c r="DO670" s="39"/>
      <c r="DP670" s="39"/>
      <c r="DQ670" s="39"/>
      <c r="DR670" s="39"/>
      <c r="DS670" s="39"/>
      <c r="DT670" s="39"/>
      <c r="DU670" s="39"/>
      <c r="DV670" s="39"/>
      <c r="DW670" s="39"/>
      <c r="DX670" s="39"/>
      <c r="DY670" s="39"/>
      <c r="DZ670" s="14"/>
      <c r="EA670" s="14"/>
      <c r="EB670" s="14"/>
      <c r="EC670" s="14"/>
      <c r="ED670" s="14"/>
      <c r="EE670" s="14"/>
      <c r="EF670" s="14"/>
      <c r="EG670" s="14"/>
      <c r="EH670" s="14"/>
      <c r="EI670" s="14"/>
      <c r="EJ670" s="14"/>
      <c r="EK670" s="14"/>
      <c r="EL670" s="14"/>
      <c r="EM670" s="14"/>
      <c r="EN670" s="14"/>
      <c r="EO670" s="14"/>
      <c r="EP670" s="14"/>
      <c r="EQ670" s="14"/>
      <c r="ER670" s="14"/>
      <c r="ES670" s="14"/>
      <c r="ET670" s="14"/>
      <c r="EU670" s="14"/>
      <c r="EV670" s="14"/>
      <c r="EW670" s="14"/>
      <c r="EX670" s="14"/>
      <c r="EY670" s="14"/>
      <c r="EZ670" s="14"/>
      <c r="FA670" s="14"/>
      <c r="FB670" s="14"/>
      <c r="FC670" s="14"/>
      <c r="FD670" s="14"/>
      <c r="FE670" s="14"/>
      <c r="FF670" s="14"/>
      <c r="FG670" s="14"/>
      <c r="FH670" s="14"/>
      <c r="FI670" s="14"/>
      <c r="FJ670" s="14"/>
      <c r="FK670" s="14"/>
      <c r="FL670" s="14"/>
      <c r="FM670" s="14"/>
      <c r="FN670" s="14"/>
      <c r="FO670" s="14"/>
      <c r="FP670" s="14"/>
      <c r="FQ670" s="14"/>
      <c r="FR670" s="14"/>
      <c r="FS670" s="14"/>
      <c r="FT670" s="14"/>
      <c r="FU670" s="14"/>
      <c r="FV670" s="14"/>
      <c r="FW670" s="14"/>
      <c r="FX670" s="14"/>
      <c r="FY670" s="14"/>
      <c r="FZ670" s="14"/>
      <c r="GA670" s="14"/>
      <c r="GB670" s="14"/>
      <c r="GC670" s="14"/>
      <c r="GD670" s="14"/>
      <c r="GE670" s="14"/>
      <c r="GF670" s="14"/>
      <c r="GG670" s="14"/>
      <c r="GH670" s="14"/>
      <c r="GI670" s="14"/>
      <c r="GJ670" s="14"/>
      <c r="GK670" s="14"/>
      <c r="GL670" s="14"/>
      <c r="GM670" s="14"/>
      <c r="GN670" s="14"/>
      <c r="GO670" s="14"/>
      <c r="GP670" s="14"/>
      <c r="GQ670" s="14"/>
      <c r="GR670" s="14"/>
      <c r="GS670" s="14"/>
      <c r="GT670" s="14"/>
      <c r="GU670" s="14"/>
      <c r="GV670" s="14"/>
      <c r="GW670" s="14"/>
      <c r="GX670" s="14"/>
      <c r="GY670" s="14"/>
      <c r="GZ670" s="14"/>
    </row>
    <row r="671" spans="1:208" s="48" customFormat="1">
      <c r="B671" s="50" t="s">
        <v>409</v>
      </c>
      <c r="C671" s="51"/>
      <c r="E671" s="72">
        <f t="shared" ref="E671:AJ671" si="94">SUM(E659:E670)</f>
        <v>0</v>
      </c>
      <c r="F671" s="72">
        <f t="shared" si="94"/>
        <v>0</v>
      </c>
      <c r="G671" s="72">
        <f t="shared" si="94"/>
        <v>0</v>
      </c>
      <c r="H671" s="72">
        <f t="shared" si="94"/>
        <v>0</v>
      </c>
      <c r="I671" s="72">
        <f t="shared" si="94"/>
        <v>0</v>
      </c>
      <c r="J671" s="72">
        <f t="shared" si="94"/>
        <v>297100</v>
      </c>
      <c r="K671" s="72">
        <f t="shared" si="94"/>
        <v>1200</v>
      </c>
      <c r="L671" s="72">
        <f t="shared" si="94"/>
        <v>4361771.08</v>
      </c>
      <c r="M671" s="72">
        <f t="shared" si="94"/>
        <v>0</v>
      </c>
      <c r="N671" s="72">
        <f t="shared" si="94"/>
        <v>0</v>
      </c>
      <c r="O671" s="72">
        <f t="shared" si="94"/>
        <v>0</v>
      </c>
      <c r="P671" s="72">
        <f t="shared" si="94"/>
        <v>0</v>
      </c>
      <c r="Q671" s="72">
        <f t="shared" si="94"/>
        <v>0</v>
      </c>
      <c r="R671" s="72">
        <f t="shared" si="94"/>
        <v>0</v>
      </c>
      <c r="S671" s="72">
        <f t="shared" si="94"/>
        <v>0</v>
      </c>
      <c r="T671" s="72">
        <f t="shared" si="94"/>
        <v>0</v>
      </c>
      <c r="U671" s="72">
        <f t="shared" si="94"/>
        <v>0</v>
      </c>
      <c r="V671" s="72">
        <f t="shared" si="94"/>
        <v>0</v>
      </c>
      <c r="W671" s="72">
        <f t="shared" si="94"/>
        <v>0</v>
      </c>
      <c r="X671" s="72">
        <f t="shared" si="94"/>
        <v>0</v>
      </c>
      <c r="Y671" s="72">
        <f t="shared" si="94"/>
        <v>0</v>
      </c>
      <c r="Z671" s="72">
        <f t="shared" si="94"/>
        <v>0</v>
      </c>
      <c r="AA671" s="72">
        <f t="shared" si="94"/>
        <v>0</v>
      </c>
      <c r="AB671" s="72">
        <f t="shared" si="94"/>
        <v>0</v>
      </c>
      <c r="AC671" s="72">
        <f t="shared" si="94"/>
        <v>0</v>
      </c>
      <c r="AD671" s="72">
        <f t="shared" si="94"/>
        <v>0</v>
      </c>
      <c r="AE671" s="72">
        <f t="shared" si="94"/>
        <v>0</v>
      </c>
      <c r="AF671" s="72">
        <f t="shared" si="94"/>
        <v>0</v>
      </c>
      <c r="AG671" s="72">
        <f t="shared" si="94"/>
        <v>0</v>
      </c>
      <c r="AH671" s="72">
        <f t="shared" si="94"/>
        <v>0</v>
      </c>
      <c r="AI671" s="72">
        <f t="shared" si="94"/>
        <v>0</v>
      </c>
      <c r="AJ671" s="72">
        <f t="shared" si="94"/>
        <v>0</v>
      </c>
      <c r="AK671" s="72">
        <f t="shared" ref="AK671:BL671" si="95">SUM(AK659:AK670)</f>
        <v>0</v>
      </c>
      <c r="AL671" s="72">
        <f t="shared" si="95"/>
        <v>0</v>
      </c>
      <c r="AM671" s="72">
        <f t="shared" si="95"/>
        <v>0</v>
      </c>
      <c r="AN671" s="72">
        <f t="shared" si="95"/>
        <v>0</v>
      </c>
      <c r="AO671" s="72">
        <f t="shared" si="95"/>
        <v>0</v>
      </c>
      <c r="AP671" s="72">
        <f t="shared" si="95"/>
        <v>0</v>
      </c>
      <c r="AQ671" s="72">
        <f t="shared" si="95"/>
        <v>0</v>
      </c>
      <c r="AR671" s="72">
        <f t="shared" si="95"/>
        <v>0</v>
      </c>
      <c r="AS671" s="72">
        <f t="shared" si="95"/>
        <v>0</v>
      </c>
      <c r="AT671" s="72">
        <f t="shared" si="95"/>
        <v>0</v>
      </c>
      <c r="AU671" s="72">
        <f t="shared" si="95"/>
        <v>0</v>
      </c>
      <c r="AV671" s="72">
        <f t="shared" si="95"/>
        <v>0</v>
      </c>
      <c r="AW671" s="72">
        <f t="shared" si="95"/>
        <v>0</v>
      </c>
      <c r="AX671" s="72">
        <f t="shared" si="95"/>
        <v>0</v>
      </c>
      <c r="AY671" s="72">
        <f t="shared" si="95"/>
        <v>0</v>
      </c>
      <c r="AZ671" s="72">
        <f t="shared" si="95"/>
        <v>0</v>
      </c>
      <c r="BA671" s="72">
        <f t="shared" si="95"/>
        <v>0</v>
      </c>
      <c r="BB671" s="72">
        <f t="shared" si="95"/>
        <v>0</v>
      </c>
      <c r="BC671" s="72">
        <f t="shared" si="95"/>
        <v>0</v>
      </c>
      <c r="BD671" s="72">
        <f t="shared" si="95"/>
        <v>0</v>
      </c>
      <c r="BE671" s="72">
        <f t="shared" si="95"/>
        <v>0</v>
      </c>
      <c r="BF671" s="72">
        <f t="shared" si="95"/>
        <v>0</v>
      </c>
      <c r="BG671" s="72">
        <f t="shared" si="95"/>
        <v>0</v>
      </c>
      <c r="BH671" s="72">
        <f t="shared" si="95"/>
        <v>0</v>
      </c>
      <c r="BI671" s="72">
        <f t="shared" si="95"/>
        <v>0</v>
      </c>
      <c r="BJ671" s="72">
        <f t="shared" si="95"/>
        <v>0</v>
      </c>
      <c r="BK671" s="72">
        <f t="shared" si="95"/>
        <v>0</v>
      </c>
      <c r="BL671" s="72">
        <f t="shared" si="95"/>
        <v>0</v>
      </c>
      <c r="BM671" s="17">
        <v>0</v>
      </c>
      <c r="BN671" s="17">
        <v>0</v>
      </c>
      <c r="BO671" s="72">
        <f>SUM(BO659:BO670)</f>
        <v>0</v>
      </c>
      <c r="BP671" s="72">
        <f t="shared" ref="BP671:CY671" si="96">SUM(BP659:BP670)</f>
        <v>0</v>
      </c>
      <c r="BQ671" s="72">
        <f t="shared" si="96"/>
        <v>0</v>
      </c>
      <c r="BR671" s="72">
        <f t="shared" si="96"/>
        <v>0</v>
      </c>
      <c r="BS671" s="72">
        <f t="shared" si="96"/>
        <v>0</v>
      </c>
      <c r="BT671" s="72">
        <f t="shared" si="96"/>
        <v>0</v>
      </c>
      <c r="BU671" s="72">
        <f t="shared" si="96"/>
        <v>0</v>
      </c>
      <c r="BV671" s="72">
        <f t="shared" si="96"/>
        <v>0</v>
      </c>
      <c r="BW671" s="72">
        <f t="shared" si="96"/>
        <v>0</v>
      </c>
      <c r="BX671" s="72">
        <f t="shared" si="96"/>
        <v>0</v>
      </c>
      <c r="BY671" s="72">
        <f t="shared" si="96"/>
        <v>0</v>
      </c>
      <c r="BZ671" s="72">
        <f t="shared" si="96"/>
        <v>0</v>
      </c>
      <c r="CA671" s="72">
        <f t="shared" si="96"/>
        <v>0</v>
      </c>
      <c r="CB671" s="72">
        <f t="shared" si="96"/>
        <v>0</v>
      </c>
      <c r="CC671" s="72">
        <f t="shared" si="96"/>
        <v>0</v>
      </c>
      <c r="CD671" s="72">
        <f t="shared" si="96"/>
        <v>0</v>
      </c>
      <c r="CE671" s="72">
        <f t="shared" si="96"/>
        <v>0</v>
      </c>
      <c r="CF671" s="72">
        <f t="shared" si="96"/>
        <v>0</v>
      </c>
      <c r="CG671" s="72">
        <f t="shared" si="96"/>
        <v>0</v>
      </c>
      <c r="CH671" s="72">
        <f t="shared" si="96"/>
        <v>0</v>
      </c>
      <c r="CI671" s="72">
        <f t="shared" si="96"/>
        <v>0</v>
      </c>
      <c r="CJ671" s="72">
        <f t="shared" si="96"/>
        <v>0</v>
      </c>
      <c r="CK671" s="72">
        <f t="shared" si="96"/>
        <v>0</v>
      </c>
      <c r="CL671" s="72">
        <f t="shared" si="96"/>
        <v>0</v>
      </c>
      <c r="CM671" s="72">
        <f t="shared" si="96"/>
        <v>0</v>
      </c>
      <c r="CN671" s="72">
        <f t="shared" si="96"/>
        <v>0</v>
      </c>
      <c r="CO671" s="72">
        <f t="shared" si="96"/>
        <v>0</v>
      </c>
      <c r="CP671" s="72">
        <f t="shared" si="96"/>
        <v>0</v>
      </c>
      <c r="CQ671" s="72">
        <f t="shared" si="96"/>
        <v>0</v>
      </c>
      <c r="CR671" s="72">
        <f t="shared" si="96"/>
        <v>0</v>
      </c>
      <c r="CS671" s="72">
        <f t="shared" si="96"/>
        <v>0</v>
      </c>
      <c r="CT671" s="72">
        <f t="shared" si="96"/>
        <v>0</v>
      </c>
      <c r="CU671" s="72">
        <f t="shared" si="96"/>
        <v>0</v>
      </c>
      <c r="CV671" s="72">
        <f t="shared" si="96"/>
        <v>0</v>
      </c>
      <c r="CW671" s="72">
        <f t="shared" si="96"/>
        <v>0</v>
      </c>
      <c r="CX671" s="72">
        <f t="shared" si="96"/>
        <v>0</v>
      </c>
      <c r="CY671" s="72">
        <f t="shared" si="96"/>
        <v>0</v>
      </c>
      <c r="CZ671" s="72"/>
      <c r="DA671" s="72"/>
      <c r="DB671" s="72"/>
      <c r="DC671" s="72"/>
      <c r="DD671" s="72"/>
      <c r="DE671" s="72"/>
      <c r="DF671" s="72"/>
      <c r="DG671" s="72"/>
      <c r="DH671" s="72"/>
      <c r="DI671" s="72"/>
      <c r="DJ671" s="72"/>
      <c r="DK671" s="72"/>
      <c r="DL671" s="72"/>
      <c r="DM671" s="72"/>
      <c r="DN671" s="72"/>
      <c r="DO671" s="72"/>
      <c r="DP671" s="72"/>
      <c r="DQ671" s="72"/>
      <c r="DR671" s="72"/>
      <c r="DS671" s="72"/>
      <c r="DT671" s="72"/>
      <c r="DU671" s="72"/>
      <c r="DV671" s="72"/>
      <c r="DW671" s="72"/>
      <c r="DX671" s="72"/>
      <c r="DY671" s="72"/>
    </row>
    <row r="672" spans="1:208">
      <c r="A672" s="14"/>
      <c r="B672" s="14"/>
      <c r="C672" s="43" t="s">
        <v>348</v>
      </c>
      <c r="D672" s="14"/>
      <c r="E672" s="39"/>
      <c r="F672" s="39"/>
      <c r="G672" s="39"/>
      <c r="H672" s="39"/>
      <c r="I672" s="39">
        <v>1750</v>
      </c>
      <c r="J672" s="39">
        <v>70161.25</v>
      </c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39"/>
      <c r="AN672" s="39"/>
      <c r="AO672" s="39"/>
      <c r="AP672" s="39"/>
      <c r="AQ672" s="39"/>
      <c r="AR672" s="39"/>
      <c r="AS672" s="39"/>
      <c r="AT672" s="39"/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J672" s="39"/>
      <c r="BK672" s="39"/>
      <c r="BL672" s="39"/>
      <c r="BM672" s="17">
        <v>0</v>
      </c>
      <c r="BN672" s="17">
        <v>0</v>
      </c>
      <c r="BO672" s="39"/>
      <c r="BP672" s="39"/>
      <c r="BQ672" s="39"/>
      <c r="BR672" s="39"/>
      <c r="BS672" s="39"/>
      <c r="BT672" s="39"/>
      <c r="BU672" s="39"/>
      <c r="BV672" s="39"/>
      <c r="BW672" s="39"/>
      <c r="BX672" s="39"/>
      <c r="BY672" s="39"/>
      <c r="BZ672" s="39"/>
      <c r="CA672" s="39"/>
      <c r="CB672" s="39"/>
      <c r="CC672" s="39"/>
      <c r="CD672" s="39"/>
      <c r="CE672" s="39"/>
      <c r="CF672" s="39"/>
      <c r="CG672" s="39"/>
      <c r="CH672" s="39"/>
      <c r="CI672" s="39"/>
      <c r="CJ672" s="39"/>
      <c r="CK672" s="39"/>
      <c r="CL672" s="39"/>
      <c r="CM672" s="39"/>
      <c r="CN672" s="39"/>
      <c r="CO672" s="39"/>
      <c r="CP672" s="39"/>
      <c r="CQ672" s="39"/>
      <c r="CR672" s="39"/>
      <c r="CS672" s="39"/>
      <c r="CT672" s="39"/>
      <c r="CU672" s="39"/>
      <c r="CV672" s="39"/>
      <c r="CW672" s="39"/>
      <c r="CX672" s="39"/>
      <c r="CY672" s="39"/>
      <c r="CZ672" s="39"/>
      <c r="DA672" s="39"/>
      <c r="DB672" s="39"/>
      <c r="DC672" s="39"/>
      <c r="DD672" s="39"/>
      <c r="DE672" s="39"/>
      <c r="DF672" s="39"/>
      <c r="DG672" s="39"/>
      <c r="DH672" s="39"/>
      <c r="DI672" s="39"/>
      <c r="DJ672" s="39"/>
      <c r="DK672" s="39"/>
      <c r="DL672" s="39"/>
      <c r="DM672" s="39"/>
      <c r="DN672" s="39"/>
      <c r="DO672" s="39"/>
      <c r="DP672" s="39"/>
      <c r="DQ672" s="39"/>
      <c r="DR672" s="39"/>
      <c r="DS672" s="39"/>
      <c r="DT672" s="39"/>
      <c r="DU672" s="39"/>
      <c r="DV672" s="39"/>
      <c r="DW672" s="39"/>
      <c r="DX672" s="39"/>
      <c r="DY672" s="39"/>
      <c r="DZ672" s="14"/>
      <c r="EA672" s="14"/>
      <c r="EB672" s="14"/>
      <c r="EC672" s="14"/>
      <c r="ED672" s="14"/>
      <c r="EE672" s="14"/>
      <c r="EF672" s="14"/>
      <c r="EG672" s="14"/>
      <c r="EH672" s="14"/>
      <c r="EI672" s="14"/>
      <c r="EJ672" s="14"/>
      <c r="EK672" s="14"/>
      <c r="EL672" s="14"/>
      <c r="EM672" s="14"/>
      <c r="EN672" s="14"/>
      <c r="EO672" s="14"/>
      <c r="EP672" s="14"/>
      <c r="EQ672" s="14"/>
      <c r="ER672" s="14"/>
      <c r="ES672" s="14"/>
      <c r="ET672" s="14"/>
      <c r="EU672" s="14"/>
      <c r="EV672" s="14"/>
      <c r="EW672" s="14"/>
      <c r="EX672" s="14"/>
      <c r="EY672" s="14"/>
      <c r="EZ672" s="14"/>
      <c r="FA672" s="14"/>
      <c r="FB672" s="14"/>
      <c r="FC672" s="14"/>
      <c r="FD672" s="14"/>
      <c r="FE672" s="14"/>
      <c r="FF672" s="14"/>
      <c r="FG672" s="14"/>
      <c r="FH672" s="14"/>
      <c r="FI672" s="14"/>
      <c r="FJ672" s="14"/>
      <c r="FK672" s="14"/>
      <c r="FL672" s="14"/>
      <c r="FM672" s="14"/>
      <c r="FN672" s="14"/>
      <c r="FO672" s="14"/>
      <c r="FP672" s="14"/>
      <c r="FQ672" s="14"/>
      <c r="FR672" s="14"/>
      <c r="FS672" s="14"/>
      <c r="FT672" s="14"/>
      <c r="FU672" s="14"/>
      <c r="FV672" s="14"/>
      <c r="FW672" s="14"/>
      <c r="FX672" s="14"/>
      <c r="FY672" s="14"/>
      <c r="FZ672" s="14"/>
      <c r="GA672" s="14"/>
      <c r="GB672" s="14"/>
      <c r="GC672" s="14"/>
      <c r="GD672" s="14"/>
      <c r="GE672" s="14"/>
      <c r="GF672" s="14"/>
      <c r="GG672" s="14"/>
      <c r="GH672" s="14"/>
      <c r="GI672" s="14"/>
      <c r="GJ672" s="14"/>
      <c r="GK672" s="14"/>
      <c r="GL672" s="14"/>
      <c r="GM672" s="14"/>
      <c r="GN672" s="14"/>
      <c r="GO672" s="14"/>
      <c r="GP672" s="14"/>
      <c r="GQ672" s="14"/>
      <c r="GR672" s="14"/>
      <c r="GS672" s="14"/>
      <c r="GT672" s="14"/>
      <c r="GU672" s="14"/>
      <c r="GV672" s="14"/>
      <c r="GW672" s="14"/>
      <c r="GX672" s="14"/>
      <c r="GY672" s="14"/>
      <c r="GZ672" s="14"/>
    </row>
    <row r="673" spans="1:208">
      <c r="A673" s="14"/>
      <c r="B673" s="14"/>
      <c r="C673" s="43" t="s">
        <v>348</v>
      </c>
      <c r="D673" s="14"/>
      <c r="E673" s="39"/>
      <c r="F673" s="39"/>
      <c r="G673" s="39"/>
      <c r="H673" s="39"/>
      <c r="I673" s="39"/>
      <c r="J673" s="39"/>
      <c r="K673" s="39">
        <v>600</v>
      </c>
      <c r="L673" s="39">
        <v>50322.5</v>
      </c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F673" s="39"/>
      <c r="AG673" s="39"/>
      <c r="AH673" s="39"/>
      <c r="AI673" s="39"/>
      <c r="AJ673" s="39"/>
      <c r="AK673" s="39"/>
      <c r="AL673" s="39"/>
      <c r="AM673" s="39"/>
      <c r="AN673" s="39"/>
      <c r="AO673" s="39"/>
      <c r="AP673" s="39"/>
      <c r="AQ673" s="39"/>
      <c r="AR673" s="39"/>
      <c r="AS673" s="39"/>
      <c r="AT673" s="39"/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J673" s="39"/>
      <c r="BK673" s="39"/>
      <c r="BL673" s="39"/>
      <c r="BM673" s="17">
        <v>0</v>
      </c>
      <c r="BN673" s="17">
        <v>0</v>
      </c>
      <c r="BO673" s="39"/>
      <c r="BP673" s="39"/>
      <c r="BQ673" s="39"/>
      <c r="BR673" s="39"/>
      <c r="BS673" s="39"/>
      <c r="BT673" s="39"/>
      <c r="BU673" s="39"/>
      <c r="BV673" s="39"/>
      <c r="BW673" s="39"/>
      <c r="BX673" s="39"/>
      <c r="BY673" s="39"/>
      <c r="BZ673" s="39"/>
      <c r="CA673" s="39"/>
      <c r="CB673" s="39"/>
      <c r="CC673" s="39"/>
      <c r="CD673" s="39"/>
      <c r="CE673" s="39"/>
      <c r="CF673" s="39"/>
      <c r="CG673" s="39"/>
      <c r="CH673" s="39"/>
      <c r="CI673" s="39"/>
      <c r="CJ673" s="39"/>
      <c r="CK673" s="39"/>
      <c r="CL673" s="39"/>
      <c r="CM673" s="39"/>
      <c r="CN673" s="39"/>
      <c r="CO673" s="39"/>
      <c r="CP673" s="39"/>
      <c r="CQ673" s="39"/>
      <c r="CR673" s="39"/>
      <c r="CS673" s="39"/>
      <c r="CT673" s="39"/>
      <c r="CU673" s="39"/>
      <c r="CV673" s="39"/>
      <c r="CW673" s="39"/>
      <c r="CX673" s="39"/>
      <c r="CY673" s="39"/>
      <c r="CZ673" s="39"/>
      <c r="DA673" s="39"/>
      <c r="DB673" s="39"/>
      <c r="DC673" s="39"/>
      <c r="DD673" s="39"/>
      <c r="DE673" s="39"/>
      <c r="DF673" s="39"/>
      <c r="DG673" s="39"/>
      <c r="DH673" s="39"/>
      <c r="DI673" s="39"/>
      <c r="DJ673" s="39"/>
      <c r="DK673" s="39"/>
      <c r="DL673" s="39"/>
      <c r="DM673" s="39"/>
      <c r="DN673" s="39"/>
      <c r="DO673" s="39"/>
      <c r="DP673" s="39"/>
      <c r="DQ673" s="39"/>
      <c r="DR673" s="39"/>
      <c r="DS673" s="39"/>
      <c r="DT673" s="39"/>
      <c r="DU673" s="39"/>
      <c r="DV673" s="39"/>
      <c r="DW673" s="39"/>
      <c r="DX673" s="39"/>
      <c r="DY673" s="39"/>
      <c r="DZ673" s="14"/>
      <c r="EA673" s="14"/>
      <c r="EB673" s="14"/>
      <c r="EC673" s="14"/>
      <c r="ED673" s="14"/>
      <c r="EE673" s="14"/>
      <c r="EF673" s="14"/>
      <c r="EG673" s="14"/>
      <c r="EH673" s="14"/>
      <c r="EI673" s="14"/>
      <c r="EJ673" s="14"/>
      <c r="EK673" s="14"/>
      <c r="EL673" s="14"/>
      <c r="EM673" s="14"/>
      <c r="EN673" s="14"/>
      <c r="EO673" s="14"/>
      <c r="EP673" s="14"/>
      <c r="EQ673" s="14"/>
      <c r="ER673" s="14"/>
      <c r="ES673" s="14"/>
      <c r="ET673" s="14"/>
      <c r="EU673" s="14"/>
      <c r="EV673" s="14"/>
      <c r="EW673" s="14"/>
      <c r="EX673" s="14"/>
      <c r="EY673" s="14"/>
      <c r="EZ673" s="14"/>
      <c r="FA673" s="14"/>
      <c r="FB673" s="14"/>
      <c r="FC673" s="14"/>
      <c r="FD673" s="14"/>
      <c r="FE673" s="14"/>
      <c r="FF673" s="14"/>
      <c r="FG673" s="14"/>
      <c r="FH673" s="14"/>
      <c r="FI673" s="14"/>
      <c r="FJ673" s="14"/>
      <c r="FK673" s="14"/>
      <c r="FL673" s="14"/>
      <c r="FM673" s="14"/>
      <c r="FN673" s="14"/>
      <c r="FO673" s="14"/>
      <c r="FP673" s="14"/>
      <c r="FQ673" s="14"/>
      <c r="FR673" s="14"/>
      <c r="FS673" s="14"/>
      <c r="FT673" s="14"/>
      <c r="FU673" s="14"/>
      <c r="FV673" s="14"/>
      <c r="FW673" s="14"/>
      <c r="FX673" s="14"/>
      <c r="FY673" s="14"/>
      <c r="FZ673" s="14"/>
      <c r="GA673" s="14"/>
      <c r="GB673" s="14"/>
      <c r="GC673" s="14"/>
      <c r="GD673" s="14"/>
      <c r="GE673" s="14"/>
      <c r="GF673" s="14"/>
      <c r="GG673" s="14"/>
      <c r="GH673" s="14"/>
      <c r="GI673" s="14"/>
      <c r="GJ673" s="14"/>
      <c r="GK673" s="14"/>
      <c r="GL673" s="14"/>
      <c r="GM673" s="14"/>
      <c r="GN673" s="14"/>
      <c r="GO673" s="14"/>
      <c r="GP673" s="14"/>
      <c r="GQ673" s="14"/>
      <c r="GR673" s="14"/>
      <c r="GS673" s="14"/>
      <c r="GT673" s="14"/>
      <c r="GU673" s="14"/>
      <c r="GV673" s="14"/>
      <c r="GW673" s="14"/>
      <c r="GX673" s="14"/>
      <c r="GY673" s="14"/>
      <c r="GZ673" s="14"/>
    </row>
    <row r="674" spans="1:208">
      <c r="A674" s="14"/>
      <c r="B674" s="14"/>
      <c r="C674" s="43" t="s">
        <v>348</v>
      </c>
      <c r="D674" s="14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>
        <v>2000</v>
      </c>
      <c r="P674" s="39">
        <v>200000</v>
      </c>
      <c r="Q674" s="39"/>
      <c r="R674" s="39"/>
      <c r="S674" s="39"/>
      <c r="T674" s="39"/>
      <c r="U674" s="39"/>
      <c r="V674" s="39"/>
      <c r="W674" s="39"/>
      <c r="X674" s="39"/>
      <c r="Y674" s="39"/>
      <c r="Z674" s="39"/>
      <c r="AA674" s="39"/>
      <c r="AB674" s="39"/>
      <c r="AC674" s="39"/>
      <c r="AD674" s="39"/>
      <c r="AE674" s="39"/>
      <c r="AF674" s="39"/>
      <c r="AG674" s="39"/>
      <c r="AH674" s="39"/>
      <c r="AI674" s="39"/>
      <c r="AJ674" s="39"/>
      <c r="AK674" s="39"/>
      <c r="AL674" s="39"/>
      <c r="AM674" s="39"/>
      <c r="AN674" s="39"/>
      <c r="AO674" s="39"/>
      <c r="AP674" s="39"/>
      <c r="AQ674" s="39"/>
      <c r="AR674" s="39"/>
      <c r="AS674" s="39"/>
      <c r="AT674" s="39"/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J674" s="39"/>
      <c r="BK674" s="39"/>
      <c r="BL674" s="39"/>
      <c r="BM674" s="17">
        <v>0</v>
      </c>
      <c r="BN674" s="17">
        <v>0</v>
      </c>
      <c r="BO674" s="39"/>
      <c r="BP674" s="39"/>
      <c r="BQ674" s="39"/>
      <c r="BR674" s="39"/>
      <c r="BS674" s="39"/>
      <c r="BT674" s="39"/>
      <c r="BU674" s="39"/>
      <c r="BV674" s="39"/>
      <c r="BW674" s="39"/>
      <c r="BX674" s="39"/>
      <c r="BY674" s="39"/>
      <c r="BZ674" s="39"/>
      <c r="CA674" s="39"/>
      <c r="CB674" s="39"/>
      <c r="CC674" s="39"/>
      <c r="CD674" s="39"/>
      <c r="CE674" s="39"/>
      <c r="CF674" s="39"/>
      <c r="CG674" s="39"/>
      <c r="CH674" s="39"/>
      <c r="CI674" s="39"/>
      <c r="CJ674" s="39"/>
      <c r="CK674" s="39"/>
      <c r="CL674" s="39"/>
      <c r="CM674" s="39"/>
      <c r="CN674" s="39"/>
      <c r="CO674" s="39"/>
      <c r="CP674" s="39"/>
      <c r="CQ674" s="39"/>
      <c r="CR674" s="39"/>
      <c r="CS674" s="39"/>
      <c r="CT674" s="39"/>
      <c r="CU674" s="39"/>
      <c r="CV674" s="39"/>
      <c r="CW674" s="39"/>
      <c r="CX674" s="39"/>
      <c r="CY674" s="39"/>
      <c r="CZ674" s="39"/>
      <c r="DA674" s="39"/>
      <c r="DB674" s="39"/>
      <c r="DC674" s="39"/>
      <c r="DD674" s="39"/>
      <c r="DE674" s="39"/>
      <c r="DF674" s="39"/>
      <c r="DG674" s="39"/>
      <c r="DH674" s="39"/>
      <c r="DI674" s="39"/>
      <c r="DJ674" s="39"/>
      <c r="DK674" s="39"/>
      <c r="DL674" s="39"/>
      <c r="DM674" s="39"/>
      <c r="DN674" s="39"/>
      <c r="DO674" s="39"/>
      <c r="DP674" s="39"/>
      <c r="DQ674" s="39"/>
      <c r="DR674" s="39"/>
      <c r="DS674" s="39"/>
      <c r="DT674" s="39"/>
      <c r="DU674" s="39"/>
      <c r="DV674" s="39"/>
      <c r="DW674" s="39"/>
      <c r="DX674" s="39"/>
      <c r="DY674" s="39"/>
      <c r="DZ674" s="14"/>
      <c r="EA674" s="14"/>
      <c r="EB674" s="14"/>
      <c r="EC674" s="14"/>
      <c r="ED674" s="14"/>
      <c r="EE674" s="14"/>
      <c r="EF674" s="14"/>
      <c r="EG674" s="14"/>
      <c r="EH674" s="14"/>
      <c r="EI674" s="14"/>
      <c r="EJ674" s="14"/>
      <c r="EK674" s="14"/>
      <c r="EL674" s="14"/>
      <c r="EM674" s="14"/>
      <c r="EN674" s="14"/>
      <c r="EO674" s="14"/>
      <c r="EP674" s="14"/>
      <c r="EQ674" s="14"/>
      <c r="ER674" s="14"/>
      <c r="ES674" s="14"/>
      <c r="ET674" s="14"/>
      <c r="EU674" s="14"/>
      <c r="EV674" s="14"/>
      <c r="EW674" s="14"/>
      <c r="EX674" s="14"/>
      <c r="EY674" s="14"/>
      <c r="EZ674" s="14"/>
      <c r="FA674" s="14"/>
      <c r="FB674" s="14"/>
      <c r="FC674" s="14"/>
      <c r="FD674" s="14"/>
      <c r="FE674" s="14"/>
      <c r="FF674" s="14"/>
      <c r="FG674" s="14"/>
      <c r="FH674" s="14"/>
      <c r="FI674" s="14"/>
      <c r="FJ674" s="14"/>
      <c r="FK674" s="14"/>
      <c r="FL674" s="14"/>
      <c r="FM674" s="14"/>
      <c r="FN674" s="14"/>
      <c r="FO674" s="14"/>
      <c r="FP674" s="14"/>
      <c r="FQ674" s="14"/>
      <c r="FR674" s="14"/>
      <c r="FS674" s="14"/>
      <c r="FT674" s="14"/>
      <c r="FU674" s="14"/>
      <c r="FV674" s="14"/>
      <c r="FW674" s="14"/>
      <c r="FX674" s="14"/>
      <c r="FY674" s="14"/>
      <c r="FZ674" s="14"/>
      <c r="GA674" s="14"/>
      <c r="GB674" s="14"/>
      <c r="GC674" s="14"/>
      <c r="GD674" s="14"/>
      <c r="GE674" s="14"/>
      <c r="GF674" s="14"/>
      <c r="GG674" s="14"/>
      <c r="GH674" s="14"/>
      <c r="GI674" s="14"/>
      <c r="GJ674" s="14"/>
      <c r="GK674" s="14"/>
      <c r="GL674" s="14"/>
      <c r="GM674" s="14"/>
      <c r="GN674" s="14"/>
      <c r="GO674" s="14"/>
      <c r="GP674" s="14"/>
      <c r="GQ674" s="14"/>
      <c r="GR674" s="14"/>
      <c r="GS674" s="14"/>
      <c r="GT674" s="14"/>
      <c r="GU674" s="14"/>
      <c r="GV674" s="14"/>
      <c r="GW674" s="14"/>
      <c r="GX674" s="14"/>
      <c r="GY674" s="14"/>
      <c r="GZ674" s="14"/>
    </row>
    <row r="675" spans="1:208" s="48" customFormat="1">
      <c r="B675" s="50" t="s">
        <v>410</v>
      </c>
      <c r="C675" s="51"/>
      <c r="E675" s="72">
        <f t="shared" ref="E675:AJ675" si="97">SUM(E672:E674)</f>
        <v>0</v>
      </c>
      <c r="F675" s="72">
        <f t="shared" si="97"/>
        <v>0</v>
      </c>
      <c r="G675" s="72">
        <f t="shared" si="97"/>
        <v>0</v>
      </c>
      <c r="H675" s="72">
        <f t="shared" si="97"/>
        <v>0</v>
      </c>
      <c r="I675" s="72">
        <f t="shared" si="97"/>
        <v>1750</v>
      </c>
      <c r="J675" s="72">
        <f t="shared" si="97"/>
        <v>70161.25</v>
      </c>
      <c r="K675" s="72">
        <f t="shared" si="97"/>
        <v>600</v>
      </c>
      <c r="L675" s="72">
        <f t="shared" si="97"/>
        <v>50322.5</v>
      </c>
      <c r="M675" s="72">
        <f t="shared" si="97"/>
        <v>0</v>
      </c>
      <c r="N675" s="72">
        <f t="shared" si="97"/>
        <v>0</v>
      </c>
      <c r="O675" s="72">
        <f t="shared" si="97"/>
        <v>2000</v>
      </c>
      <c r="P675" s="72">
        <f t="shared" si="97"/>
        <v>200000</v>
      </c>
      <c r="Q675" s="72">
        <f t="shared" si="97"/>
        <v>0</v>
      </c>
      <c r="R675" s="72">
        <f t="shared" si="97"/>
        <v>0</v>
      </c>
      <c r="S675" s="72">
        <f t="shared" si="97"/>
        <v>0</v>
      </c>
      <c r="T675" s="72">
        <f t="shared" si="97"/>
        <v>0</v>
      </c>
      <c r="U675" s="72">
        <f t="shared" si="97"/>
        <v>0</v>
      </c>
      <c r="V675" s="72">
        <f t="shared" si="97"/>
        <v>0</v>
      </c>
      <c r="W675" s="72">
        <f t="shared" si="97"/>
        <v>0</v>
      </c>
      <c r="X675" s="72">
        <f t="shared" si="97"/>
        <v>0</v>
      </c>
      <c r="Y675" s="72">
        <f t="shared" si="97"/>
        <v>0</v>
      </c>
      <c r="Z675" s="72">
        <f t="shared" si="97"/>
        <v>0</v>
      </c>
      <c r="AA675" s="72">
        <f t="shared" si="97"/>
        <v>0</v>
      </c>
      <c r="AB675" s="72">
        <f t="shared" si="97"/>
        <v>0</v>
      </c>
      <c r="AC675" s="72">
        <f t="shared" si="97"/>
        <v>0</v>
      </c>
      <c r="AD675" s="72">
        <f t="shared" si="97"/>
        <v>0</v>
      </c>
      <c r="AE675" s="72">
        <f t="shared" si="97"/>
        <v>0</v>
      </c>
      <c r="AF675" s="72">
        <f t="shared" si="97"/>
        <v>0</v>
      </c>
      <c r="AG675" s="72">
        <f t="shared" si="97"/>
        <v>0</v>
      </c>
      <c r="AH675" s="72">
        <f t="shared" si="97"/>
        <v>0</v>
      </c>
      <c r="AI675" s="72">
        <f t="shared" si="97"/>
        <v>0</v>
      </c>
      <c r="AJ675" s="72">
        <f t="shared" si="97"/>
        <v>0</v>
      </c>
      <c r="AK675" s="72">
        <f t="shared" ref="AK675:BL675" si="98">SUM(AK672:AK674)</f>
        <v>0</v>
      </c>
      <c r="AL675" s="72">
        <f t="shared" si="98"/>
        <v>0</v>
      </c>
      <c r="AM675" s="72">
        <f t="shared" si="98"/>
        <v>0</v>
      </c>
      <c r="AN675" s="72">
        <f t="shared" si="98"/>
        <v>0</v>
      </c>
      <c r="AO675" s="72">
        <f t="shared" si="98"/>
        <v>0</v>
      </c>
      <c r="AP675" s="72">
        <f t="shared" si="98"/>
        <v>0</v>
      </c>
      <c r="AQ675" s="72">
        <f t="shared" si="98"/>
        <v>0</v>
      </c>
      <c r="AR675" s="72">
        <f t="shared" si="98"/>
        <v>0</v>
      </c>
      <c r="AS675" s="72">
        <f t="shared" si="98"/>
        <v>0</v>
      </c>
      <c r="AT675" s="72">
        <f t="shared" si="98"/>
        <v>0</v>
      </c>
      <c r="AU675" s="72">
        <f t="shared" si="98"/>
        <v>0</v>
      </c>
      <c r="AV675" s="72">
        <f t="shared" si="98"/>
        <v>0</v>
      </c>
      <c r="AW675" s="72">
        <f t="shared" si="98"/>
        <v>0</v>
      </c>
      <c r="AX675" s="72">
        <f t="shared" si="98"/>
        <v>0</v>
      </c>
      <c r="AY675" s="72">
        <f t="shared" si="98"/>
        <v>0</v>
      </c>
      <c r="AZ675" s="72">
        <f t="shared" si="98"/>
        <v>0</v>
      </c>
      <c r="BA675" s="72">
        <f t="shared" si="98"/>
        <v>0</v>
      </c>
      <c r="BB675" s="72">
        <f t="shared" si="98"/>
        <v>0</v>
      </c>
      <c r="BC675" s="72">
        <f t="shared" si="98"/>
        <v>0</v>
      </c>
      <c r="BD675" s="72">
        <f t="shared" si="98"/>
        <v>0</v>
      </c>
      <c r="BE675" s="72">
        <f t="shared" si="98"/>
        <v>0</v>
      </c>
      <c r="BF675" s="72">
        <f t="shared" si="98"/>
        <v>0</v>
      </c>
      <c r="BG675" s="72">
        <f t="shared" si="98"/>
        <v>0</v>
      </c>
      <c r="BH675" s="72">
        <f t="shared" si="98"/>
        <v>0</v>
      </c>
      <c r="BI675" s="72">
        <f t="shared" si="98"/>
        <v>0</v>
      </c>
      <c r="BJ675" s="72">
        <f t="shared" si="98"/>
        <v>0</v>
      </c>
      <c r="BK675" s="72">
        <f t="shared" si="98"/>
        <v>0</v>
      </c>
      <c r="BL675" s="72">
        <f t="shared" si="98"/>
        <v>0</v>
      </c>
      <c r="BM675" s="17">
        <v>0</v>
      </c>
      <c r="BN675" s="17">
        <v>0</v>
      </c>
      <c r="BO675" s="72">
        <f>SUM(BO672:BO674)</f>
        <v>0</v>
      </c>
      <c r="BP675" s="72">
        <f t="shared" ref="BP675:CY675" si="99">SUM(BP672:BP674)</f>
        <v>0</v>
      </c>
      <c r="BQ675" s="72">
        <f t="shared" si="99"/>
        <v>0</v>
      </c>
      <c r="BR675" s="72">
        <f t="shared" si="99"/>
        <v>0</v>
      </c>
      <c r="BS675" s="72">
        <f t="shared" si="99"/>
        <v>0</v>
      </c>
      <c r="BT675" s="72">
        <f t="shared" si="99"/>
        <v>0</v>
      </c>
      <c r="BU675" s="72">
        <f t="shared" si="99"/>
        <v>0</v>
      </c>
      <c r="BV675" s="72">
        <f t="shared" si="99"/>
        <v>0</v>
      </c>
      <c r="BW675" s="72">
        <f t="shared" si="99"/>
        <v>0</v>
      </c>
      <c r="BX675" s="72">
        <f t="shared" si="99"/>
        <v>0</v>
      </c>
      <c r="BY675" s="72">
        <f t="shared" si="99"/>
        <v>0</v>
      </c>
      <c r="BZ675" s="72">
        <f t="shared" si="99"/>
        <v>0</v>
      </c>
      <c r="CA675" s="72">
        <f t="shared" si="99"/>
        <v>0</v>
      </c>
      <c r="CB675" s="72">
        <f t="shared" si="99"/>
        <v>0</v>
      </c>
      <c r="CC675" s="72">
        <f t="shared" si="99"/>
        <v>0</v>
      </c>
      <c r="CD675" s="72">
        <f t="shared" si="99"/>
        <v>0</v>
      </c>
      <c r="CE675" s="72">
        <f t="shared" si="99"/>
        <v>0</v>
      </c>
      <c r="CF675" s="72">
        <f t="shared" si="99"/>
        <v>0</v>
      </c>
      <c r="CG675" s="72">
        <f t="shared" si="99"/>
        <v>0</v>
      </c>
      <c r="CH675" s="72">
        <f t="shared" si="99"/>
        <v>0</v>
      </c>
      <c r="CI675" s="72">
        <f t="shared" si="99"/>
        <v>0</v>
      </c>
      <c r="CJ675" s="72">
        <f t="shared" si="99"/>
        <v>0</v>
      </c>
      <c r="CK675" s="72">
        <f t="shared" si="99"/>
        <v>0</v>
      </c>
      <c r="CL675" s="72">
        <f t="shared" si="99"/>
        <v>0</v>
      </c>
      <c r="CM675" s="72">
        <f t="shared" si="99"/>
        <v>0</v>
      </c>
      <c r="CN675" s="72">
        <f t="shared" si="99"/>
        <v>0</v>
      </c>
      <c r="CO675" s="72">
        <f t="shared" si="99"/>
        <v>0</v>
      </c>
      <c r="CP675" s="72">
        <f t="shared" si="99"/>
        <v>0</v>
      </c>
      <c r="CQ675" s="72">
        <f t="shared" si="99"/>
        <v>0</v>
      </c>
      <c r="CR675" s="72">
        <f t="shared" si="99"/>
        <v>0</v>
      </c>
      <c r="CS675" s="72">
        <f t="shared" si="99"/>
        <v>0</v>
      </c>
      <c r="CT675" s="72">
        <f t="shared" si="99"/>
        <v>0</v>
      </c>
      <c r="CU675" s="72">
        <f t="shared" si="99"/>
        <v>0</v>
      </c>
      <c r="CV675" s="72">
        <f t="shared" si="99"/>
        <v>0</v>
      </c>
      <c r="CW675" s="72">
        <f t="shared" si="99"/>
        <v>0</v>
      </c>
      <c r="CX675" s="72">
        <f t="shared" si="99"/>
        <v>0</v>
      </c>
      <c r="CY675" s="72">
        <f t="shared" si="99"/>
        <v>0</v>
      </c>
      <c r="CZ675" s="72"/>
      <c r="DA675" s="72"/>
      <c r="DB675" s="72"/>
      <c r="DC675" s="72"/>
      <c r="DD675" s="72"/>
      <c r="DE675" s="72"/>
      <c r="DF675" s="72"/>
      <c r="DG675" s="72"/>
      <c r="DH675" s="72"/>
      <c r="DI675" s="72"/>
      <c r="DJ675" s="72"/>
      <c r="DK675" s="72"/>
      <c r="DL675" s="72"/>
      <c r="DM675" s="72"/>
      <c r="DN675" s="72"/>
      <c r="DO675" s="72"/>
      <c r="DP675" s="72"/>
      <c r="DQ675" s="72"/>
      <c r="DR675" s="72"/>
      <c r="DS675" s="72"/>
      <c r="DT675" s="72"/>
      <c r="DU675" s="72"/>
      <c r="DV675" s="72"/>
      <c r="DW675" s="72"/>
      <c r="DX675" s="72"/>
      <c r="DY675" s="72"/>
    </row>
    <row r="676" spans="1:208" ht="15" customHeight="1">
      <c r="A676" s="14"/>
      <c r="B676" s="14"/>
      <c r="C676" s="43" t="s">
        <v>351</v>
      </c>
      <c r="D676" s="14"/>
      <c r="E676" s="39">
        <v>499.71</v>
      </c>
      <c r="F676" s="39">
        <v>712310</v>
      </c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  <c r="AA676" s="39"/>
      <c r="AB676" s="39"/>
      <c r="AC676" s="39"/>
      <c r="AD676" s="39"/>
      <c r="AE676" s="39"/>
      <c r="AF676" s="39"/>
      <c r="AG676" s="39"/>
      <c r="AH676" s="39"/>
      <c r="AI676" s="39"/>
      <c r="AJ676" s="39"/>
      <c r="AK676" s="39"/>
      <c r="AL676" s="39"/>
      <c r="AM676" s="39"/>
      <c r="AN676" s="39"/>
      <c r="AO676" s="39"/>
      <c r="AP676" s="39"/>
      <c r="AQ676" s="39"/>
      <c r="AR676" s="39"/>
      <c r="AS676" s="39"/>
      <c r="AT676" s="39"/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J676" s="39"/>
      <c r="BK676" s="39"/>
      <c r="BL676" s="39"/>
      <c r="BM676" s="17">
        <v>0</v>
      </c>
      <c r="BN676" s="17">
        <v>0</v>
      </c>
      <c r="BO676" s="39"/>
      <c r="BP676" s="39"/>
      <c r="BQ676" s="39"/>
      <c r="BR676" s="39"/>
      <c r="BS676" s="39"/>
      <c r="BT676" s="39"/>
      <c r="BU676" s="39"/>
      <c r="BV676" s="39"/>
      <c r="BW676" s="39"/>
      <c r="BX676" s="39"/>
      <c r="BY676" s="39"/>
      <c r="BZ676" s="39"/>
      <c r="CA676" s="39"/>
      <c r="CB676" s="39"/>
      <c r="CC676" s="39"/>
      <c r="CD676" s="39"/>
      <c r="CE676" s="39"/>
      <c r="CF676" s="39"/>
      <c r="CG676" s="39"/>
      <c r="CH676" s="39"/>
      <c r="CI676" s="39"/>
      <c r="CJ676" s="39"/>
      <c r="CK676" s="39"/>
      <c r="CL676" s="39"/>
      <c r="CM676" s="39"/>
      <c r="CN676" s="39"/>
      <c r="CO676" s="39"/>
      <c r="CP676" s="39"/>
      <c r="CQ676" s="39"/>
      <c r="CR676" s="39"/>
      <c r="CS676" s="39"/>
      <c r="CT676" s="39"/>
      <c r="CU676" s="39"/>
      <c r="CV676" s="39"/>
      <c r="CW676" s="39"/>
      <c r="CX676" s="39"/>
      <c r="CY676" s="39"/>
      <c r="CZ676" s="39"/>
      <c r="DA676" s="39"/>
      <c r="DB676" s="39"/>
      <c r="DC676" s="39"/>
      <c r="DD676" s="39"/>
      <c r="DE676" s="39"/>
      <c r="DF676" s="39"/>
      <c r="DG676" s="39"/>
      <c r="DH676" s="39"/>
      <c r="DI676" s="39"/>
      <c r="DJ676" s="39"/>
      <c r="DK676" s="39"/>
      <c r="DL676" s="39"/>
      <c r="DM676" s="39"/>
      <c r="DN676" s="39"/>
      <c r="DO676" s="39"/>
      <c r="DP676" s="39"/>
      <c r="DQ676" s="39"/>
      <c r="DR676" s="39"/>
      <c r="DS676" s="39"/>
      <c r="DT676" s="39"/>
      <c r="DU676" s="39"/>
      <c r="DV676" s="39"/>
      <c r="DW676" s="39"/>
      <c r="DX676" s="39"/>
      <c r="DY676" s="39"/>
      <c r="DZ676" s="14"/>
      <c r="EA676" s="14"/>
      <c r="EB676" s="14"/>
      <c r="EC676" s="14"/>
      <c r="ED676" s="14"/>
      <c r="EE676" s="14"/>
      <c r="EF676" s="14"/>
      <c r="EG676" s="14"/>
      <c r="EH676" s="14"/>
      <c r="EI676" s="14"/>
      <c r="EJ676" s="14"/>
      <c r="EK676" s="14"/>
      <c r="EL676" s="14"/>
      <c r="EM676" s="14"/>
      <c r="EN676" s="14"/>
      <c r="EO676" s="14"/>
      <c r="EP676" s="14"/>
      <c r="EQ676" s="14"/>
      <c r="ER676" s="14"/>
      <c r="ES676" s="14"/>
      <c r="ET676" s="14"/>
      <c r="EU676" s="14"/>
      <c r="EV676" s="14"/>
      <c r="EW676" s="14"/>
      <c r="EX676" s="14"/>
      <c r="EY676" s="14"/>
      <c r="EZ676" s="14"/>
      <c r="FA676" s="14"/>
      <c r="FB676" s="14"/>
      <c r="FC676" s="14"/>
      <c r="FD676" s="14"/>
      <c r="FE676" s="14"/>
      <c r="FF676" s="14"/>
      <c r="FG676" s="14"/>
      <c r="FH676" s="14"/>
      <c r="FI676" s="14"/>
      <c r="FJ676" s="14"/>
      <c r="FK676" s="14"/>
      <c r="FL676" s="14"/>
      <c r="FM676" s="14"/>
      <c r="FN676" s="14"/>
      <c r="FO676" s="14"/>
      <c r="FP676" s="14"/>
      <c r="FQ676" s="14"/>
      <c r="FR676" s="14"/>
      <c r="FS676" s="14"/>
      <c r="FT676" s="14"/>
      <c r="FU676" s="14"/>
      <c r="FV676" s="14"/>
      <c r="FW676" s="14"/>
      <c r="FX676" s="14"/>
      <c r="FY676" s="14"/>
      <c r="FZ676" s="14"/>
      <c r="GA676" s="14"/>
      <c r="GB676" s="14"/>
      <c r="GC676" s="14"/>
      <c r="GD676" s="14"/>
      <c r="GE676" s="14"/>
      <c r="GF676" s="14"/>
      <c r="GG676" s="14"/>
      <c r="GH676" s="14"/>
      <c r="GI676" s="14"/>
      <c r="GJ676" s="14"/>
      <c r="GK676" s="14"/>
      <c r="GL676" s="14"/>
      <c r="GM676" s="14"/>
      <c r="GN676" s="14"/>
      <c r="GO676" s="14"/>
      <c r="GP676" s="14"/>
      <c r="GQ676" s="14"/>
      <c r="GR676" s="14"/>
      <c r="GS676" s="14"/>
      <c r="GT676" s="14"/>
      <c r="GU676" s="14"/>
      <c r="GV676" s="14"/>
      <c r="GW676" s="14"/>
      <c r="GX676" s="14"/>
      <c r="GY676" s="14"/>
      <c r="GZ676" s="14"/>
    </row>
    <row r="677" spans="1:208" ht="15.75" customHeight="1">
      <c r="A677" s="14"/>
      <c r="B677" s="14"/>
      <c r="C677" s="43" t="s">
        <v>351</v>
      </c>
      <c r="D677" s="14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F677" s="39"/>
      <c r="AG677" s="39"/>
      <c r="AH677" s="39"/>
      <c r="AI677" s="39"/>
      <c r="AJ677" s="39"/>
      <c r="AK677" s="39"/>
      <c r="AL677" s="39"/>
      <c r="AM677" s="39"/>
      <c r="AN677" s="39"/>
      <c r="AO677" s="39"/>
      <c r="AP677" s="39"/>
      <c r="AQ677" s="39"/>
      <c r="AR677" s="39"/>
      <c r="AS677" s="39"/>
      <c r="AT677" s="39"/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J677" s="39"/>
      <c r="BK677" s="39"/>
      <c r="BL677" s="39"/>
      <c r="BM677" s="17">
        <v>0</v>
      </c>
      <c r="BN677" s="17">
        <v>0</v>
      </c>
      <c r="BO677" s="39"/>
      <c r="BP677" s="39"/>
      <c r="BQ677" s="39"/>
      <c r="BR677" s="39"/>
      <c r="BS677" s="39"/>
      <c r="BT677" s="39"/>
      <c r="BU677" s="39"/>
      <c r="BV677" s="39"/>
      <c r="BW677" s="39"/>
      <c r="BX677" s="39"/>
      <c r="BY677" s="39"/>
      <c r="BZ677" s="39"/>
      <c r="CA677" s="39"/>
      <c r="CB677" s="39"/>
      <c r="CC677" s="39"/>
      <c r="CD677" s="39"/>
      <c r="CE677" s="39"/>
      <c r="CF677" s="39"/>
      <c r="CG677" s="39"/>
      <c r="CH677" s="39"/>
      <c r="CI677" s="39"/>
      <c r="CJ677" s="39"/>
      <c r="CK677" s="39"/>
      <c r="CL677" s="39"/>
      <c r="CM677" s="39"/>
      <c r="CN677" s="39"/>
      <c r="CO677" s="39"/>
      <c r="CP677" s="39"/>
      <c r="CQ677" s="39"/>
      <c r="CR677" s="39"/>
      <c r="CS677" s="39"/>
      <c r="CT677" s="39"/>
      <c r="CU677" s="39"/>
      <c r="CV677" s="39"/>
      <c r="CW677" s="39"/>
      <c r="CX677" s="39"/>
      <c r="CY677" s="39"/>
      <c r="CZ677" s="39"/>
      <c r="DA677" s="39"/>
      <c r="DB677" s="39"/>
      <c r="DC677" s="39"/>
      <c r="DD677" s="39"/>
      <c r="DE677" s="39"/>
      <c r="DF677" s="39"/>
      <c r="DG677" s="39"/>
      <c r="DH677" s="39"/>
      <c r="DI677" s="39"/>
      <c r="DJ677" s="39"/>
      <c r="DK677" s="39"/>
      <c r="DL677" s="39"/>
      <c r="DM677" s="39"/>
      <c r="DN677" s="39"/>
      <c r="DO677" s="39"/>
      <c r="DP677" s="39"/>
      <c r="DQ677" s="39"/>
      <c r="DR677" s="39"/>
      <c r="DS677" s="39"/>
      <c r="DT677" s="39"/>
      <c r="DU677" s="39"/>
      <c r="DV677" s="39"/>
      <c r="DW677" s="39"/>
      <c r="DX677" s="39"/>
      <c r="DY677" s="39"/>
      <c r="DZ677" s="14"/>
      <c r="EA677" s="14"/>
      <c r="EB677" s="14"/>
      <c r="EC677" s="14"/>
      <c r="ED677" s="14"/>
      <c r="EE677" s="14"/>
      <c r="EF677" s="14"/>
      <c r="EG677" s="14"/>
      <c r="EH677" s="14"/>
      <c r="EI677" s="14"/>
      <c r="EJ677" s="14"/>
      <c r="EK677" s="14"/>
      <c r="EL677" s="14"/>
      <c r="EM677" s="14"/>
      <c r="EN677" s="14"/>
      <c r="EO677" s="14"/>
      <c r="EP677" s="14"/>
      <c r="EQ677" s="14"/>
      <c r="ER677" s="14"/>
      <c r="ES677" s="14"/>
      <c r="ET677" s="14"/>
      <c r="EU677" s="14"/>
      <c r="EV677" s="14"/>
      <c r="EW677" s="14"/>
      <c r="EX677" s="14"/>
      <c r="EY677" s="14"/>
      <c r="EZ677" s="14"/>
      <c r="FA677" s="14"/>
      <c r="FB677" s="14"/>
      <c r="FC677" s="14"/>
      <c r="FD677" s="14"/>
      <c r="FE677" s="14"/>
      <c r="FF677" s="14"/>
      <c r="FG677" s="14"/>
      <c r="FH677" s="14"/>
      <c r="FI677" s="14"/>
      <c r="FJ677" s="14"/>
      <c r="FK677" s="14"/>
      <c r="FL677" s="14"/>
      <c r="FM677" s="14"/>
      <c r="FN677" s="14"/>
      <c r="FO677" s="14"/>
      <c r="FP677" s="14"/>
      <c r="FQ677" s="14"/>
      <c r="FR677" s="14"/>
      <c r="FS677" s="14"/>
      <c r="FT677" s="14"/>
      <c r="FU677" s="14"/>
      <c r="FV677" s="14"/>
      <c r="FW677" s="14"/>
      <c r="FX677" s="14"/>
      <c r="FY677" s="14"/>
      <c r="FZ677" s="14"/>
      <c r="GA677" s="14"/>
      <c r="GB677" s="14"/>
      <c r="GC677" s="14"/>
      <c r="GD677" s="14"/>
      <c r="GE677" s="14"/>
      <c r="GF677" s="14"/>
      <c r="GG677" s="14"/>
      <c r="GH677" s="14"/>
      <c r="GI677" s="14"/>
      <c r="GJ677" s="14"/>
      <c r="GK677" s="14"/>
      <c r="GL677" s="14"/>
      <c r="GM677" s="14"/>
      <c r="GN677" s="14"/>
      <c r="GO677" s="14"/>
      <c r="GP677" s="14"/>
      <c r="GQ677" s="14"/>
      <c r="GR677" s="14"/>
      <c r="GS677" s="14"/>
      <c r="GT677" s="14"/>
      <c r="GU677" s="14"/>
      <c r="GV677" s="14"/>
      <c r="GW677" s="14"/>
      <c r="GX677" s="14"/>
      <c r="GY677" s="14"/>
      <c r="GZ677" s="14"/>
    </row>
    <row r="678" spans="1:208" ht="15.75" customHeight="1">
      <c r="A678" s="14"/>
      <c r="B678" s="14"/>
      <c r="C678" s="43" t="s">
        <v>351</v>
      </c>
      <c r="D678" s="14"/>
      <c r="E678" s="39"/>
      <c r="F678" s="39"/>
      <c r="G678" s="39"/>
      <c r="H678" s="39"/>
      <c r="I678" s="39"/>
      <c r="J678" s="39"/>
      <c r="L678" s="39">
        <v>480000</v>
      </c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  <c r="AA678" s="39"/>
      <c r="AB678" s="39"/>
      <c r="AC678" s="39"/>
      <c r="AD678" s="39"/>
      <c r="AE678" s="39"/>
      <c r="AF678" s="39"/>
      <c r="AG678" s="39"/>
      <c r="AH678" s="39"/>
      <c r="AI678" s="39"/>
      <c r="AJ678" s="39"/>
      <c r="AK678" s="39"/>
      <c r="AL678" s="39"/>
      <c r="AM678" s="39"/>
      <c r="AN678" s="39"/>
      <c r="AO678" s="39"/>
      <c r="AP678" s="39"/>
      <c r="AQ678" s="39"/>
      <c r="AR678" s="39"/>
      <c r="AS678" s="39"/>
      <c r="AT678" s="39"/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J678" s="39"/>
      <c r="BK678" s="39"/>
      <c r="BL678" s="39"/>
      <c r="BM678" s="17">
        <v>210</v>
      </c>
      <c r="BN678" s="17">
        <v>997177.5</v>
      </c>
      <c r="BO678" s="39"/>
      <c r="BP678" s="39"/>
      <c r="BQ678" s="39"/>
      <c r="BR678" s="39"/>
      <c r="BS678" s="39"/>
      <c r="BT678" s="39"/>
      <c r="BU678" s="39"/>
      <c r="BV678" s="39"/>
      <c r="BW678" s="39"/>
      <c r="BX678" s="39"/>
      <c r="BY678" s="39"/>
      <c r="BZ678" s="39"/>
      <c r="CA678" s="39"/>
      <c r="CB678" s="39"/>
      <c r="CC678" s="39"/>
      <c r="CD678" s="39"/>
      <c r="CE678" s="39"/>
      <c r="CF678" s="39"/>
      <c r="CG678" s="39"/>
      <c r="CH678" s="39"/>
      <c r="CI678" s="39"/>
      <c r="CJ678" s="39"/>
      <c r="CK678" s="39"/>
      <c r="CL678" s="39"/>
      <c r="CM678" s="39"/>
      <c r="CN678" s="39"/>
      <c r="CO678" s="39"/>
      <c r="CP678" s="39"/>
      <c r="CQ678" s="39"/>
      <c r="CR678" s="39"/>
      <c r="CS678" s="39"/>
      <c r="CT678" s="39"/>
      <c r="CU678" s="39"/>
      <c r="CV678" s="39"/>
      <c r="CW678" s="39"/>
      <c r="CX678" s="39"/>
      <c r="CY678" s="39"/>
      <c r="CZ678" s="39"/>
      <c r="DA678" s="39"/>
      <c r="DB678" s="39"/>
      <c r="DC678" s="39"/>
      <c r="DD678" s="39"/>
      <c r="DE678" s="39"/>
      <c r="DF678" s="39"/>
      <c r="DG678" s="39"/>
      <c r="DH678" s="39"/>
      <c r="DI678" s="39"/>
      <c r="DJ678" s="39"/>
      <c r="DK678" s="39"/>
      <c r="DL678" s="39"/>
      <c r="DM678" s="39"/>
      <c r="DN678" s="39"/>
      <c r="DO678" s="39"/>
      <c r="DP678" s="39"/>
      <c r="DQ678" s="39"/>
      <c r="DR678" s="39"/>
      <c r="DS678" s="39"/>
      <c r="DT678" s="39"/>
      <c r="DU678" s="39"/>
      <c r="DV678" s="39"/>
      <c r="DW678" s="39"/>
      <c r="DX678" s="39"/>
      <c r="DY678" s="39"/>
      <c r="DZ678" s="14"/>
      <c r="EA678" s="14"/>
      <c r="EB678" s="14"/>
      <c r="EC678" s="14"/>
      <c r="ED678" s="14"/>
      <c r="EE678" s="14"/>
      <c r="EF678" s="14"/>
      <c r="EG678" s="14"/>
      <c r="EH678" s="14"/>
      <c r="EI678" s="14"/>
      <c r="EJ678" s="14"/>
      <c r="EK678" s="14"/>
      <c r="EL678" s="14"/>
      <c r="EM678" s="14"/>
      <c r="EN678" s="14"/>
      <c r="EO678" s="14"/>
      <c r="EP678" s="14"/>
      <c r="EQ678" s="14"/>
      <c r="ER678" s="14"/>
      <c r="ES678" s="14"/>
      <c r="ET678" s="14"/>
      <c r="EU678" s="14"/>
      <c r="EV678" s="14"/>
      <c r="EW678" s="14"/>
      <c r="EX678" s="14"/>
      <c r="EY678" s="14"/>
      <c r="EZ678" s="14"/>
      <c r="FA678" s="14"/>
      <c r="FB678" s="14"/>
      <c r="FC678" s="14"/>
      <c r="FD678" s="14"/>
      <c r="FE678" s="14"/>
      <c r="FF678" s="14"/>
      <c r="FG678" s="14"/>
      <c r="FH678" s="14"/>
      <c r="FI678" s="14"/>
      <c r="FJ678" s="14"/>
      <c r="FK678" s="14"/>
      <c r="FL678" s="14"/>
      <c r="FM678" s="14"/>
      <c r="FN678" s="14"/>
      <c r="FO678" s="14"/>
      <c r="FP678" s="14"/>
      <c r="FQ678" s="14"/>
      <c r="FR678" s="14"/>
      <c r="FS678" s="14"/>
      <c r="FT678" s="14"/>
      <c r="FU678" s="14"/>
      <c r="FV678" s="14"/>
      <c r="FW678" s="14"/>
      <c r="FX678" s="14"/>
      <c r="FY678" s="14"/>
      <c r="FZ678" s="14"/>
      <c r="GA678" s="14"/>
      <c r="GB678" s="14"/>
      <c r="GC678" s="14"/>
      <c r="GD678" s="14"/>
      <c r="GE678" s="14"/>
      <c r="GF678" s="14"/>
      <c r="GG678" s="14"/>
      <c r="GH678" s="14"/>
      <c r="GI678" s="14"/>
      <c r="GJ678" s="14"/>
      <c r="GK678" s="14"/>
      <c r="GL678" s="14"/>
      <c r="GM678" s="14"/>
      <c r="GN678" s="14"/>
      <c r="GO678" s="14"/>
      <c r="GP678" s="14"/>
      <c r="GQ678" s="14"/>
      <c r="GR678" s="14"/>
      <c r="GS678" s="14"/>
      <c r="GT678" s="14"/>
      <c r="GU678" s="14"/>
      <c r="GV678" s="14"/>
      <c r="GW678" s="14"/>
      <c r="GX678" s="14"/>
      <c r="GY678" s="14"/>
      <c r="GZ678" s="14"/>
    </row>
    <row r="679" spans="1:208" ht="15.75" customHeight="1">
      <c r="A679" s="14"/>
      <c r="B679" s="14"/>
      <c r="C679" s="43" t="s">
        <v>351</v>
      </c>
      <c r="D679" s="14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F679" s="39"/>
      <c r="AG679" s="39"/>
      <c r="AH679" s="39"/>
      <c r="AI679" s="39"/>
      <c r="AJ679" s="39"/>
      <c r="AK679" s="39"/>
      <c r="AL679" s="39"/>
      <c r="AM679" s="39"/>
      <c r="AN679" s="39"/>
      <c r="AO679" s="39"/>
      <c r="AP679" s="39"/>
      <c r="AQ679" s="39"/>
      <c r="AR679" s="39"/>
      <c r="AS679" s="39"/>
      <c r="AT679" s="39"/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J679" s="39"/>
      <c r="BK679" s="39"/>
      <c r="BL679" s="39"/>
      <c r="BM679" s="17">
        <v>0</v>
      </c>
      <c r="BN679" s="17">
        <v>0</v>
      </c>
      <c r="BO679" s="39"/>
      <c r="BP679" s="39"/>
      <c r="BQ679" s="39"/>
      <c r="BR679" s="39"/>
      <c r="BS679" s="39"/>
      <c r="BT679" s="39"/>
      <c r="BU679" s="39"/>
      <c r="BV679" s="39"/>
      <c r="BW679" s="39"/>
      <c r="BX679" s="39"/>
      <c r="BY679" s="39"/>
      <c r="BZ679" s="39"/>
      <c r="CA679" s="39"/>
      <c r="CB679" s="39"/>
      <c r="CC679" s="39"/>
      <c r="CD679" s="39"/>
      <c r="CE679" s="39"/>
      <c r="CF679" s="39"/>
      <c r="CG679" s="39"/>
      <c r="CH679" s="39"/>
      <c r="CI679" s="39"/>
      <c r="CJ679" s="39"/>
      <c r="CK679" s="39"/>
      <c r="CL679" s="39"/>
      <c r="CM679" s="39"/>
      <c r="CN679" s="39"/>
      <c r="CO679" s="39"/>
      <c r="CP679" s="39"/>
      <c r="CQ679" s="39"/>
      <c r="CR679" s="39"/>
      <c r="CS679" s="39"/>
      <c r="CT679" s="39"/>
      <c r="CU679" s="39">
        <v>127</v>
      </c>
      <c r="CV679" s="39">
        <v>146530</v>
      </c>
      <c r="CW679" s="39"/>
      <c r="CX679" s="39"/>
      <c r="CY679" s="39"/>
      <c r="CZ679" s="39"/>
      <c r="DA679" s="39"/>
      <c r="DB679" s="39"/>
      <c r="DC679" s="39"/>
      <c r="DD679" s="39"/>
      <c r="DE679" s="39"/>
      <c r="DF679" s="39"/>
      <c r="DG679" s="39"/>
      <c r="DH679" s="39"/>
      <c r="DI679" s="39"/>
      <c r="DJ679" s="39"/>
      <c r="DK679" s="39"/>
      <c r="DL679" s="39"/>
      <c r="DM679" s="39"/>
      <c r="DN679" s="39"/>
      <c r="DO679" s="39"/>
      <c r="DP679" s="39"/>
      <c r="DQ679" s="39"/>
      <c r="DR679" s="39"/>
      <c r="DS679" s="39"/>
      <c r="DT679" s="39"/>
      <c r="DU679" s="39"/>
      <c r="DV679" s="39"/>
      <c r="DW679" s="39"/>
      <c r="DX679" s="39"/>
      <c r="DY679" s="39"/>
      <c r="DZ679" s="14"/>
      <c r="EA679" s="14"/>
      <c r="EB679" s="14"/>
      <c r="EC679" s="14"/>
      <c r="ED679" s="14"/>
      <c r="EE679" s="14"/>
      <c r="EF679" s="14"/>
      <c r="EG679" s="14"/>
      <c r="EH679" s="14"/>
      <c r="EI679" s="14"/>
      <c r="EJ679" s="14"/>
      <c r="EK679" s="14"/>
      <c r="EL679" s="14"/>
      <c r="EM679" s="14"/>
      <c r="EN679" s="14"/>
      <c r="EO679" s="14"/>
      <c r="EP679" s="14"/>
      <c r="EQ679" s="14"/>
      <c r="ER679" s="14"/>
      <c r="ES679" s="14"/>
      <c r="ET679" s="14"/>
      <c r="EU679" s="14"/>
      <c r="EV679" s="14"/>
      <c r="EW679" s="14"/>
      <c r="EX679" s="14"/>
      <c r="EY679" s="14"/>
      <c r="EZ679" s="14"/>
      <c r="FA679" s="14"/>
      <c r="FB679" s="14"/>
      <c r="FC679" s="14"/>
      <c r="FD679" s="14"/>
      <c r="FE679" s="14"/>
      <c r="FF679" s="14"/>
      <c r="FG679" s="14"/>
      <c r="FH679" s="14"/>
      <c r="FI679" s="14"/>
      <c r="FJ679" s="14"/>
      <c r="FK679" s="14"/>
      <c r="FL679" s="14"/>
      <c r="FM679" s="14"/>
      <c r="FN679" s="14"/>
      <c r="FO679" s="14"/>
      <c r="FP679" s="14"/>
      <c r="FQ679" s="14"/>
      <c r="FR679" s="14"/>
      <c r="FS679" s="14"/>
      <c r="FT679" s="14"/>
      <c r="FU679" s="14"/>
      <c r="FV679" s="14"/>
      <c r="FW679" s="14"/>
      <c r="FX679" s="14"/>
      <c r="FY679" s="14"/>
      <c r="FZ679" s="14"/>
      <c r="GA679" s="14"/>
      <c r="GB679" s="14"/>
      <c r="GC679" s="14"/>
      <c r="GD679" s="14"/>
      <c r="GE679" s="14"/>
      <c r="GF679" s="14"/>
      <c r="GG679" s="14"/>
      <c r="GH679" s="14"/>
      <c r="GI679" s="14"/>
      <c r="GJ679" s="14"/>
      <c r="GK679" s="14"/>
      <c r="GL679" s="14"/>
      <c r="GM679" s="14"/>
      <c r="GN679" s="14"/>
      <c r="GO679" s="14"/>
      <c r="GP679" s="14"/>
      <c r="GQ679" s="14"/>
      <c r="GR679" s="14"/>
      <c r="GS679" s="14"/>
      <c r="GT679" s="14"/>
      <c r="GU679" s="14"/>
      <c r="GV679" s="14"/>
      <c r="GW679" s="14"/>
      <c r="GX679" s="14"/>
      <c r="GY679" s="14"/>
      <c r="GZ679" s="14"/>
    </row>
    <row r="680" spans="1:208">
      <c r="A680" s="14"/>
      <c r="B680" s="14"/>
      <c r="C680" s="43" t="s">
        <v>351</v>
      </c>
      <c r="D680" s="14"/>
      <c r="E680" s="39">
        <v>30</v>
      </c>
      <c r="F680" s="39">
        <v>31338.75</v>
      </c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  <c r="AA680" s="39"/>
      <c r="AB680" s="39"/>
      <c r="AC680" s="39"/>
      <c r="AD680" s="39"/>
      <c r="AE680" s="39"/>
      <c r="AF680" s="39"/>
      <c r="AG680" s="39"/>
      <c r="AH680" s="39"/>
      <c r="AI680" s="39"/>
      <c r="AJ680" s="39"/>
      <c r="AK680" s="39"/>
      <c r="AL680" s="39"/>
      <c r="AM680" s="39"/>
      <c r="AN680" s="39"/>
      <c r="AO680" s="39"/>
      <c r="AP680" s="39"/>
      <c r="AQ680" s="39"/>
      <c r="AR680" s="39"/>
      <c r="AS680" s="39"/>
      <c r="AT680" s="39"/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J680" s="39"/>
      <c r="BK680" s="39"/>
      <c r="BL680" s="39"/>
      <c r="BM680" s="17">
        <v>0</v>
      </c>
      <c r="BN680" s="17">
        <v>0</v>
      </c>
      <c r="BO680" s="39"/>
      <c r="BP680" s="39"/>
      <c r="BQ680" s="39"/>
      <c r="BR680" s="39"/>
      <c r="BS680" s="39"/>
      <c r="BT680" s="39"/>
      <c r="BU680" s="39"/>
      <c r="BV680" s="39"/>
      <c r="BW680" s="39"/>
      <c r="BX680" s="39"/>
      <c r="BY680" s="39"/>
      <c r="BZ680" s="39"/>
      <c r="CA680" s="39"/>
      <c r="CB680" s="39"/>
      <c r="CC680" s="39"/>
      <c r="CD680" s="39"/>
      <c r="CE680" s="39"/>
      <c r="CF680" s="39"/>
      <c r="CG680" s="39"/>
      <c r="CH680" s="39"/>
      <c r="CI680" s="39"/>
      <c r="CJ680" s="39"/>
      <c r="CK680" s="39"/>
      <c r="CL680" s="39"/>
      <c r="CM680" s="39"/>
      <c r="CN680" s="39"/>
      <c r="CO680" s="39"/>
      <c r="CP680" s="39"/>
      <c r="CQ680" s="39"/>
      <c r="CR680" s="39"/>
      <c r="CS680" s="39"/>
      <c r="CT680" s="39"/>
      <c r="CU680" s="39"/>
      <c r="CV680" s="39"/>
      <c r="CW680" s="39"/>
      <c r="CX680" s="39"/>
      <c r="CY680" s="39"/>
      <c r="CZ680" s="39"/>
      <c r="DA680" s="39"/>
      <c r="DB680" s="39"/>
      <c r="DC680" s="39"/>
      <c r="DD680" s="39"/>
      <c r="DE680" s="39"/>
      <c r="DF680" s="39"/>
      <c r="DG680" s="39"/>
      <c r="DH680" s="39"/>
      <c r="DI680" s="39"/>
      <c r="DJ680" s="39"/>
      <c r="DK680" s="39"/>
      <c r="DL680" s="39"/>
      <c r="DM680" s="39"/>
      <c r="DN680" s="39"/>
      <c r="DO680" s="39"/>
      <c r="DP680" s="39"/>
      <c r="DQ680" s="39"/>
      <c r="DR680" s="39"/>
      <c r="DS680" s="39"/>
      <c r="DT680" s="39"/>
      <c r="DU680" s="39"/>
      <c r="DV680" s="39"/>
      <c r="DW680" s="39"/>
      <c r="DX680" s="39"/>
      <c r="DY680" s="39"/>
      <c r="DZ680" s="14"/>
      <c r="EA680" s="14"/>
      <c r="EB680" s="14"/>
      <c r="EC680" s="14"/>
      <c r="ED680" s="14"/>
      <c r="EE680" s="14"/>
      <c r="EF680" s="14"/>
      <c r="EG680" s="14"/>
      <c r="EH680" s="14"/>
      <c r="EI680" s="14"/>
      <c r="EJ680" s="14"/>
      <c r="EK680" s="14"/>
      <c r="EL680" s="14"/>
      <c r="EM680" s="14"/>
      <c r="EN680" s="14"/>
      <c r="EO680" s="14"/>
      <c r="EP680" s="14"/>
      <c r="EQ680" s="14"/>
      <c r="ER680" s="14"/>
      <c r="ES680" s="14"/>
      <c r="ET680" s="14"/>
      <c r="EU680" s="14"/>
      <c r="EV680" s="14"/>
      <c r="EW680" s="14"/>
      <c r="EX680" s="14"/>
      <c r="EY680" s="14"/>
      <c r="EZ680" s="14"/>
      <c r="FA680" s="14"/>
      <c r="FB680" s="14"/>
      <c r="FC680" s="14"/>
      <c r="FD680" s="14"/>
      <c r="FE680" s="14"/>
      <c r="FF680" s="14"/>
      <c r="FG680" s="14"/>
      <c r="FH680" s="14"/>
      <c r="FI680" s="14"/>
      <c r="FJ680" s="14"/>
      <c r="FK680" s="14"/>
      <c r="FL680" s="14"/>
      <c r="FM680" s="14"/>
      <c r="FN680" s="14"/>
      <c r="FO680" s="14"/>
      <c r="FP680" s="14"/>
      <c r="FQ680" s="14"/>
      <c r="FR680" s="14"/>
      <c r="FS680" s="14"/>
      <c r="FT680" s="14"/>
      <c r="FU680" s="14"/>
      <c r="FV680" s="14"/>
      <c r="FW680" s="14"/>
      <c r="FX680" s="14"/>
      <c r="FY680" s="14"/>
      <c r="FZ680" s="14"/>
      <c r="GA680" s="14"/>
      <c r="GB680" s="14"/>
      <c r="GC680" s="14"/>
      <c r="GD680" s="14"/>
      <c r="GE680" s="14"/>
      <c r="GF680" s="14"/>
      <c r="GG680" s="14"/>
      <c r="GH680" s="14"/>
      <c r="GI680" s="14"/>
      <c r="GJ680" s="14"/>
      <c r="GK680" s="14"/>
      <c r="GL680" s="14"/>
      <c r="GM680" s="14"/>
      <c r="GN680" s="14"/>
      <c r="GO680" s="14"/>
      <c r="GP680" s="14"/>
      <c r="GQ680" s="14"/>
      <c r="GR680" s="14"/>
      <c r="GS680" s="14"/>
      <c r="GT680" s="14"/>
      <c r="GU680" s="14"/>
      <c r="GV680" s="14"/>
      <c r="GW680" s="14"/>
      <c r="GX680" s="14"/>
      <c r="GY680" s="14"/>
      <c r="GZ680" s="14"/>
    </row>
    <row r="681" spans="1:208">
      <c r="A681" s="14"/>
      <c r="B681" s="14"/>
      <c r="C681" s="43" t="s">
        <v>351</v>
      </c>
      <c r="D681" s="14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F681" s="39"/>
      <c r="AG681" s="39"/>
      <c r="AH681" s="39"/>
      <c r="AI681" s="39"/>
      <c r="AJ681" s="39"/>
      <c r="AK681" s="39"/>
      <c r="AL681" s="39"/>
      <c r="AM681" s="39"/>
      <c r="AN681" s="39"/>
      <c r="AO681" s="39"/>
      <c r="AP681" s="39"/>
      <c r="AQ681" s="39"/>
      <c r="AR681" s="39"/>
      <c r="AS681" s="39"/>
      <c r="AT681" s="39"/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J681" s="39"/>
      <c r="BK681" s="39"/>
      <c r="BL681" s="39"/>
      <c r="BM681" s="17">
        <v>0</v>
      </c>
      <c r="BN681" s="17">
        <v>0</v>
      </c>
      <c r="BO681" s="39"/>
      <c r="BP681" s="39"/>
      <c r="BQ681" s="39"/>
      <c r="BR681" s="39"/>
      <c r="BS681" s="39"/>
      <c r="BT681" s="39"/>
      <c r="BU681" s="39"/>
      <c r="BV681" s="39"/>
      <c r="BW681" s="39"/>
      <c r="BX681" s="39"/>
      <c r="BY681" s="39"/>
      <c r="BZ681" s="39"/>
      <c r="CA681" s="39"/>
      <c r="CB681" s="39"/>
      <c r="CC681" s="39"/>
      <c r="CD681" s="39"/>
      <c r="CE681" s="39"/>
      <c r="CF681" s="39"/>
      <c r="CG681" s="39"/>
      <c r="CH681" s="39"/>
      <c r="CI681" s="39"/>
      <c r="CJ681" s="39"/>
      <c r="CK681" s="39"/>
      <c r="CL681" s="39"/>
      <c r="CM681" s="39"/>
      <c r="CN681" s="39"/>
      <c r="CO681" s="39"/>
      <c r="CP681" s="39"/>
      <c r="CQ681" s="39"/>
      <c r="CR681" s="39"/>
      <c r="CS681" s="39"/>
      <c r="CT681" s="39"/>
      <c r="CU681" s="39"/>
      <c r="CV681" s="39"/>
      <c r="CW681" s="39"/>
      <c r="CX681" s="39"/>
      <c r="CY681" s="39"/>
      <c r="CZ681" s="39"/>
      <c r="DA681" s="39"/>
      <c r="DB681" s="39"/>
      <c r="DC681" s="39"/>
      <c r="DD681" s="39"/>
      <c r="DE681" s="39"/>
      <c r="DF681" s="39"/>
      <c r="DG681" s="39"/>
      <c r="DH681" s="39"/>
      <c r="DI681" s="39"/>
      <c r="DJ681" s="39"/>
      <c r="DK681" s="39"/>
      <c r="DL681" s="39"/>
      <c r="DM681" s="39"/>
      <c r="DN681" s="39"/>
      <c r="DO681" s="39"/>
      <c r="DP681" s="39"/>
      <c r="DQ681" s="39"/>
      <c r="DR681" s="39"/>
      <c r="DS681" s="39"/>
      <c r="DT681" s="39"/>
      <c r="DU681" s="39"/>
      <c r="DV681" s="39"/>
      <c r="DW681" s="39"/>
      <c r="DX681" s="39"/>
      <c r="DY681" s="39"/>
      <c r="DZ681" s="14"/>
      <c r="EA681" s="14"/>
      <c r="EB681" s="14"/>
      <c r="EC681" s="14"/>
      <c r="ED681" s="14"/>
      <c r="EE681" s="14"/>
      <c r="EF681" s="14"/>
      <c r="EG681" s="14"/>
      <c r="EH681" s="14"/>
      <c r="EI681" s="14"/>
      <c r="EJ681" s="14"/>
      <c r="EK681" s="14"/>
      <c r="EL681" s="14"/>
      <c r="EM681" s="14"/>
      <c r="EN681" s="14"/>
      <c r="EO681" s="14"/>
      <c r="EP681" s="14"/>
      <c r="EQ681" s="14"/>
      <c r="ER681" s="14"/>
      <c r="ES681" s="14"/>
      <c r="ET681" s="14"/>
      <c r="EU681" s="14"/>
      <c r="EV681" s="14"/>
      <c r="EW681" s="14"/>
      <c r="EX681" s="14"/>
      <c r="EY681" s="14"/>
      <c r="EZ681" s="14"/>
      <c r="FA681" s="14"/>
      <c r="FB681" s="14"/>
      <c r="FC681" s="14"/>
      <c r="FD681" s="14"/>
      <c r="FE681" s="14"/>
      <c r="FF681" s="14"/>
      <c r="FG681" s="14"/>
      <c r="FH681" s="14"/>
      <c r="FI681" s="14"/>
      <c r="FJ681" s="14"/>
      <c r="FK681" s="14"/>
      <c r="FL681" s="14"/>
      <c r="FM681" s="14"/>
      <c r="FN681" s="14"/>
      <c r="FO681" s="14"/>
      <c r="FP681" s="14"/>
      <c r="FQ681" s="14"/>
      <c r="FR681" s="14"/>
      <c r="FS681" s="14"/>
      <c r="FT681" s="14"/>
      <c r="FU681" s="14"/>
      <c r="FV681" s="14"/>
      <c r="FW681" s="14"/>
      <c r="FX681" s="14"/>
      <c r="FY681" s="14"/>
      <c r="FZ681" s="14"/>
      <c r="GA681" s="14"/>
      <c r="GB681" s="14"/>
      <c r="GC681" s="14"/>
      <c r="GD681" s="14"/>
      <c r="GE681" s="14"/>
      <c r="GF681" s="14"/>
      <c r="GG681" s="14"/>
      <c r="GH681" s="14"/>
      <c r="GI681" s="14"/>
      <c r="GJ681" s="14"/>
      <c r="GK681" s="14"/>
      <c r="GL681" s="14"/>
      <c r="GM681" s="14"/>
      <c r="GN681" s="14"/>
      <c r="GO681" s="14"/>
      <c r="GP681" s="14"/>
      <c r="GQ681" s="14"/>
      <c r="GR681" s="14"/>
      <c r="GS681" s="14"/>
      <c r="GT681" s="14"/>
      <c r="GU681" s="14"/>
      <c r="GV681" s="14"/>
      <c r="GW681" s="14"/>
      <c r="GX681" s="14"/>
      <c r="GY681" s="14"/>
      <c r="GZ681" s="14"/>
    </row>
    <row r="682" spans="1:208">
      <c r="A682" s="14"/>
      <c r="B682" s="14"/>
      <c r="C682" s="43" t="s">
        <v>351</v>
      </c>
      <c r="D682" s="14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  <c r="AA682" s="39"/>
      <c r="AB682" s="39"/>
      <c r="AC682" s="39"/>
      <c r="AD682" s="39"/>
      <c r="AE682" s="39"/>
      <c r="AF682" s="39"/>
      <c r="AG682" s="39"/>
      <c r="AH682" s="39"/>
      <c r="AI682" s="39"/>
      <c r="AJ682" s="39"/>
      <c r="AK682" s="39"/>
      <c r="AL682" s="39"/>
      <c r="AM682" s="39"/>
      <c r="AN682" s="39"/>
      <c r="AO682" s="39"/>
      <c r="AP682" s="39"/>
      <c r="AQ682" s="39"/>
      <c r="AR682" s="39"/>
      <c r="AS682" s="39"/>
      <c r="AT682" s="39"/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J682" s="39"/>
      <c r="BK682" s="39"/>
      <c r="BL682" s="39"/>
      <c r="BM682" s="17">
        <v>90</v>
      </c>
      <c r="BN682" s="17">
        <v>427338.75</v>
      </c>
      <c r="BO682" s="39"/>
      <c r="BP682" s="39"/>
      <c r="BQ682" s="39"/>
      <c r="BR682" s="39"/>
      <c r="BS682" s="39"/>
      <c r="BT682" s="39"/>
      <c r="BU682" s="39"/>
      <c r="BV682" s="39"/>
      <c r="BW682" s="39"/>
      <c r="BX682" s="39"/>
      <c r="BY682" s="39"/>
      <c r="BZ682" s="39"/>
      <c r="CA682" s="39"/>
      <c r="CB682" s="39"/>
      <c r="CC682" s="39"/>
      <c r="CD682" s="39"/>
      <c r="CE682" s="39"/>
      <c r="CF682" s="39"/>
      <c r="CG682" s="39"/>
      <c r="CH682" s="39"/>
      <c r="CI682" s="39"/>
      <c r="CJ682" s="39"/>
      <c r="CK682" s="39"/>
      <c r="CL682" s="39"/>
      <c r="CM682" s="39"/>
      <c r="CN682" s="39"/>
      <c r="CO682" s="39"/>
      <c r="CP682" s="39"/>
      <c r="CQ682" s="39"/>
      <c r="CR682" s="39"/>
      <c r="CS682" s="39"/>
      <c r="CT682" s="39"/>
      <c r="CU682" s="39"/>
      <c r="CV682" s="39"/>
      <c r="CW682" s="39"/>
      <c r="CX682" s="39"/>
      <c r="CY682" s="39"/>
      <c r="CZ682" s="39"/>
      <c r="DA682" s="39"/>
      <c r="DB682" s="39"/>
      <c r="DC682" s="39"/>
      <c r="DD682" s="39"/>
      <c r="DE682" s="39"/>
      <c r="DF682" s="39"/>
      <c r="DG682" s="39"/>
      <c r="DH682" s="39"/>
      <c r="DI682" s="39"/>
      <c r="DJ682" s="39"/>
      <c r="DK682" s="39"/>
      <c r="DL682" s="39"/>
      <c r="DM682" s="39"/>
      <c r="DN682" s="39"/>
      <c r="DO682" s="39"/>
      <c r="DP682" s="39"/>
      <c r="DQ682" s="39"/>
      <c r="DR682" s="39"/>
      <c r="DS682" s="39"/>
      <c r="DT682" s="39"/>
      <c r="DU682" s="39"/>
      <c r="DV682" s="39"/>
      <c r="DW682" s="39"/>
      <c r="DX682" s="39"/>
      <c r="DY682" s="39"/>
      <c r="DZ682" s="14"/>
      <c r="EA682" s="14"/>
      <c r="EB682" s="14"/>
      <c r="EC682" s="14"/>
      <c r="ED682" s="14"/>
      <c r="EE682" s="14"/>
      <c r="EF682" s="14"/>
      <c r="EG682" s="14"/>
      <c r="EH682" s="14"/>
      <c r="EI682" s="14"/>
      <c r="EJ682" s="14"/>
      <c r="EK682" s="14"/>
      <c r="EL682" s="14"/>
      <c r="EM682" s="14"/>
      <c r="EN682" s="14"/>
      <c r="EO682" s="14"/>
      <c r="EP682" s="14"/>
      <c r="EQ682" s="14"/>
      <c r="ER682" s="14"/>
      <c r="ES682" s="14"/>
      <c r="ET682" s="14"/>
      <c r="EU682" s="14"/>
      <c r="EV682" s="14"/>
      <c r="EW682" s="14"/>
      <c r="EX682" s="14"/>
      <c r="EY682" s="14"/>
      <c r="EZ682" s="14"/>
      <c r="FA682" s="14"/>
      <c r="FB682" s="14"/>
      <c r="FC682" s="14"/>
      <c r="FD682" s="14"/>
      <c r="FE682" s="14"/>
      <c r="FF682" s="14"/>
      <c r="FG682" s="14"/>
      <c r="FH682" s="14"/>
      <c r="FI682" s="14"/>
      <c r="FJ682" s="14"/>
      <c r="FK682" s="14"/>
      <c r="FL682" s="14"/>
      <c r="FM682" s="14"/>
      <c r="FN682" s="14"/>
      <c r="FO682" s="14"/>
      <c r="FP682" s="14"/>
      <c r="FQ682" s="14"/>
      <c r="FR682" s="14"/>
      <c r="FS682" s="14"/>
      <c r="FT682" s="14"/>
      <c r="FU682" s="14"/>
      <c r="FV682" s="14"/>
      <c r="FW682" s="14"/>
      <c r="FX682" s="14"/>
      <c r="FY682" s="14"/>
      <c r="FZ682" s="14"/>
      <c r="GA682" s="14"/>
      <c r="GB682" s="14"/>
      <c r="GC682" s="14"/>
      <c r="GD682" s="14"/>
      <c r="GE682" s="14"/>
      <c r="GF682" s="14"/>
      <c r="GG682" s="14"/>
      <c r="GH682" s="14"/>
      <c r="GI682" s="14"/>
      <c r="GJ682" s="14"/>
      <c r="GK682" s="14"/>
      <c r="GL682" s="14"/>
      <c r="GM682" s="14"/>
      <c r="GN682" s="14"/>
      <c r="GO682" s="14"/>
      <c r="GP682" s="14"/>
      <c r="GQ682" s="14"/>
      <c r="GR682" s="14"/>
      <c r="GS682" s="14"/>
      <c r="GT682" s="14"/>
      <c r="GU682" s="14"/>
      <c r="GV682" s="14"/>
      <c r="GW682" s="14"/>
      <c r="GX682" s="14"/>
      <c r="GY682" s="14"/>
      <c r="GZ682" s="14"/>
    </row>
    <row r="683" spans="1:208" ht="15.75" customHeight="1">
      <c r="A683" s="14"/>
      <c r="B683" s="14"/>
      <c r="C683" s="43" t="s">
        <v>351</v>
      </c>
      <c r="D683" s="14"/>
      <c r="E683" s="39">
        <v>67432.61</v>
      </c>
      <c r="F683" s="121" t="s">
        <v>350</v>
      </c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F683" s="39"/>
      <c r="AG683" s="39"/>
      <c r="AH683" s="39"/>
      <c r="AI683" s="39"/>
      <c r="AJ683" s="39"/>
      <c r="AK683" s="39"/>
      <c r="AL683" s="39"/>
      <c r="AM683" s="39"/>
      <c r="AN683" s="39"/>
      <c r="AO683" s="39"/>
      <c r="AP683" s="39"/>
      <c r="AQ683" s="39"/>
      <c r="AR683" s="39"/>
      <c r="AS683" s="39"/>
      <c r="AT683" s="39"/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J683" s="39"/>
      <c r="BK683" s="39"/>
      <c r="BL683" s="39"/>
      <c r="BM683" s="17">
        <v>0</v>
      </c>
      <c r="BN683" s="17">
        <v>0</v>
      </c>
      <c r="BO683" s="39"/>
      <c r="BP683" s="39"/>
      <c r="BQ683" s="39"/>
      <c r="BR683" s="39"/>
      <c r="BS683" s="39"/>
      <c r="BT683" s="39"/>
      <c r="BU683" s="39"/>
      <c r="BV683" s="39"/>
      <c r="BW683" s="39"/>
      <c r="BX683" s="39"/>
      <c r="BY683" s="39"/>
      <c r="BZ683" s="39"/>
      <c r="CA683" s="39"/>
      <c r="CB683" s="39"/>
      <c r="CC683" s="39"/>
      <c r="CD683" s="39"/>
      <c r="CE683" s="39"/>
      <c r="CF683" s="39"/>
      <c r="CG683" s="39"/>
      <c r="CH683" s="39"/>
      <c r="CI683" s="39"/>
      <c r="CJ683" s="39"/>
      <c r="CK683" s="39"/>
      <c r="CL683" s="39"/>
      <c r="CM683" s="39"/>
      <c r="CN683" s="39"/>
      <c r="CO683" s="39"/>
      <c r="CP683" s="39"/>
      <c r="CQ683" s="39"/>
      <c r="CR683" s="39"/>
      <c r="CS683" s="39"/>
      <c r="CT683" s="39"/>
      <c r="CU683" s="39"/>
      <c r="CV683" s="39"/>
      <c r="CW683" s="39"/>
      <c r="CX683" s="39"/>
      <c r="CY683" s="39"/>
      <c r="CZ683" s="39"/>
      <c r="DA683" s="39"/>
      <c r="DB683" s="39"/>
      <c r="DC683" s="39"/>
      <c r="DD683" s="39"/>
      <c r="DE683" s="39"/>
      <c r="DF683" s="39"/>
      <c r="DG683" s="39"/>
      <c r="DH683" s="39"/>
      <c r="DI683" s="39"/>
      <c r="DJ683" s="39"/>
      <c r="DK683" s="39"/>
      <c r="DL683" s="39"/>
      <c r="DM683" s="39"/>
      <c r="DN683" s="39"/>
      <c r="DO683" s="39"/>
      <c r="DP683" s="39"/>
      <c r="DQ683" s="39"/>
      <c r="DR683" s="39"/>
      <c r="DS683" s="39"/>
      <c r="DT683" s="39"/>
      <c r="DU683" s="39"/>
      <c r="DV683" s="39"/>
      <c r="DW683" s="39"/>
      <c r="DX683" s="39"/>
      <c r="DY683" s="39"/>
      <c r="DZ683" s="14"/>
      <c r="EA683" s="14"/>
      <c r="EB683" s="14"/>
      <c r="EC683" s="14"/>
      <c r="ED683" s="14"/>
      <c r="EE683" s="14"/>
      <c r="EF683" s="14"/>
      <c r="EG683" s="14"/>
      <c r="EH683" s="14"/>
      <c r="EI683" s="14"/>
      <c r="EJ683" s="14"/>
      <c r="EK683" s="14"/>
      <c r="EL683" s="14"/>
      <c r="EM683" s="14"/>
      <c r="EN683" s="14"/>
      <c r="EO683" s="14"/>
      <c r="EP683" s="14"/>
      <c r="EQ683" s="14"/>
      <c r="ER683" s="14"/>
      <c r="ES683" s="14"/>
      <c r="ET683" s="14"/>
      <c r="EU683" s="14"/>
      <c r="EV683" s="14"/>
      <c r="EW683" s="14"/>
      <c r="EX683" s="14"/>
      <c r="EY683" s="14"/>
      <c r="EZ683" s="14"/>
      <c r="FA683" s="14"/>
      <c r="FB683" s="14"/>
      <c r="FC683" s="14"/>
      <c r="FD683" s="14"/>
      <c r="FE683" s="14"/>
      <c r="FF683" s="14"/>
      <c r="FG683" s="14"/>
      <c r="FH683" s="14"/>
      <c r="FI683" s="14"/>
      <c r="FJ683" s="14"/>
      <c r="FK683" s="14"/>
      <c r="FL683" s="14"/>
      <c r="FM683" s="14"/>
      <c r="FN683" s="14"/>
      <c r="FO683" s="14"/>
      <c r="FP683" s="14"/>
      <c r="FQ683" s="14"/>
      <c r="FR683" s="14"/>
      <c r="FS683" s="14"/>
      <c r="FT683" s="14"/>
      <c r="FU683" s="14"/>
      <c r="FV683" s="14"/>
      <c r="FW683" s="14"/>
      <c r="FX683" s="14"/>
      <c r="FY683" s="14"/>
      <c r="FZ683" s="14"/>
      <c r="GA683" s="14"/>
      <c r="GB683" s="14"/>
      <c r="GC683" s="14"/>
      <c r="GD683" s="14"/>
      <c r="GE683" s="14"/>
      <c r="GF683" s="14"/>
      <c r="GG683" s="14"/>
      <c r="GH683" s="14"/>
      <c r="GI683" s="14"/>
      <c r="GJ683" s="14"/>
      <c r="GK683" s="14"/>
      <c r="GL683" s="14"/>
      <c r="GM683" s="14"/>
      <c r="GN683" s="14"/>
      <c r="GO683" s="14"/>
      <c r="GP683" s="14"/>
      <c r="GQ683" s="14"/>
      <c r="GR683" s="14"/>
      <c r="GS683" s="14"/>
      <c r="GT683" s="14"/>
      <c r="GU683" s="14"/>
      <c r="GV683" s="14"/>
      <c r="GW683" s="14"/>
      <c r="GX683" s="14"/>
      <c r="GY683" s="14"/>
      <c r="GZ683" s="14"/>
    </row>
    <row r="684" spans="1:208" ht="15.75" customHeight="1">
      <c r="A684" s="14"/>
      <c r="B684" s="14"/>
      <c r="C684" s="43" t="s">
        <v>351</v>
      </c>
      <c r="D684" s="14"/>
      <c r="E684" s="39">
        <v>20488.21</v>
      </c>
      <c r="F684" s="39">
        <v>3073230</v>
      </c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  <c r="AA684" s="39"/>
      <c r="AB684" s="39"/>
      <c r="AC684" s="39"/>
      <c r="AD684" s="39"/>
      <c r="AE684" s="39"/>
      <c r="AF684" s="39"/>
      <c r="AG684" s="39"/>
      <c r="AH684" s="39"/>
      <c r="AI684" s="39"/>
      <c r="AJ684" s="39"/>
      <c r="AK684" s="39"/>
      <c r="AL684" s="39"/>
      <c r="AM684" s="39"/>
      <c r="AN684" s="39"/>
      <c r="AO684" s="39"/>
      <c r="AP684" s="39"/>
      <c r="AQ684" s="39"/>
      <c r="AR684" s="39"/>
      <c r="AS684" s="39"/>
      <c r="AT684" s="39"/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J684" s="39"/>
      <c r="BK684" s="39"/>
      <c r="BL684" s="39"/>
      <c r="BM684" s="17">
        <v>0</v>
      </c>
      <c r="BN684" s="17">
        <v>0</v>
      </c>
      <c r="BO684" s="39"/>
      <c r="BP684" s="39"/>
      <c r="BQ684" s="39"/>
      <c r="BR684" s="39"/>
      <c r="BS684" s="39"/>
      <c r="BT684" s="39"/>
      <c r="BU684" s="39"/>
      <c r="BV684" s="39"/>
      <c r="BW684" s="39"/>
      <c r="BX684" s="39"/>
      <c r="BY684" s="39"/>
      <c r="BZ684" s="39"/>
      <c r="CA684" s="39"/>
      <c r="CB684" s="39"/>
      <c r="CC684" s="39"/>
      <c r="CD684" s="39"/>
      <c r="CE684" s="39"/>
      <c r="CF684" s="39"/>
      <c r="CG684" s="39"/>
      <c r="CH684" s="39"/>
      <c r="CI684" s="39"/>
      <c r="CJ684" s="39"/>
      <c r="CK684" s="39"/>
      <c r="CL684" s="39"/>
      <c r="CM684" s="39"/>
      <c r="CN684" s="39"/>
      <c r="CO684" s="39"/>
      <c r="CP684" s="39"/>
      <c r="CQ684" s="39"/>
      <c r="CR684" s="39"/>
      <c r="CS684" s="39"/>
      <c r="CT684" s="39"/>
      <c r="CU684" s="39"/>
      <c r="CV684" s="39"/>
      <c r="CW684" s="39"/>
      <c r="CX684" s="39"/>
      <c r="CY684" s="39"/>
      <c r="CZ684" s="39"/>
      <c r="DA684" s="39"/>
      <c r="DB684" s="39"/>
      <c r="DC684" s="39"/>
      <c r="DD684" s="39"/>
      <c r="DE684" s="39"/>
      <c r="DF684" s="39"/>
      <c r="DG684" s="39"/>
      <c r="DH684" s="39"/>
      <c r="DI684" s="39"/>
      <c r="DJ684" s="39"/>
      <c r="DK684" s="39"/>
      <c r="DL684" s="39"/>
      <c r="DM684" s="39"/>
      <c r="DN684" s="39"/>
      <c r="DO684" s="39"/>
      <c r="DP684" s="39"/>
      <c r="DQ684" s="39"/>
      <c r="DR684" s="39"/>
      <c r="DS684" s="39"/>
      <c r="DT684" s="39"/>
      <c r="DU684" s="39"/>
      <c r="DV684" s="39"/>
      <c r="DW684" s="39"/>
      <c r="DX684" s="39"/>
      <c r="DY684" s="39"/>
      <c r="DZ684" s="14"/>
      <c r="EA684" s="14"/>
      <c r="EB684" s="14"/>
      <c r="EC684" s="14"/>
      <c r="ED684" s="14"/>
      <c r="EE684" s="14"/>
      <c r="EF684" s="14"/>
      <c r="EG684" s="14"/>
      <c r="EH684" s="14"/>
      <c r="EI684" s="14"/>
      <c r="EJ684" s="14"/>
      <c r="EK684" s="14"/>
      <c r="EL684" s="14"/>
      <c r="EM684" s="14"/>
      <c r="EN684" s="14"/>
      <c r="EO684" s="14"/>
      <c r="EP684" s="14"/>
      <c r="EQ684" s="14"/>
      <c r="ER684" s="14"/>
      <c r="ES684" s="14"/>
      <c r="ET684" s="14"/>
      <c r="EU684" s="14"/>
      <c r="EV684" s="14"/>
      <c r="EW684" s="14"/>
      <c r="EX684" s="14"/>
      <c r="EY684" s="14"/>
      <c r="EZ684" s="14"/>
      <c r="FA684" s="14"/>
      <c r="FB684" s="14"/>
      <c r="FC684" s="14"/>
      <c r="FD684" s="14"/>
      <c r="FE684" s="14"/>
      <c r="FF684" s="14"/>
      <c r="FG684" s="14"/>
      <c r="FH684" s="14"/>
      <c r="FI684" s="14"/>
      <c r="FJ684" s="14"/>
      <c r="FK684" s="14"/>
      <c r="FL684" s="14"/>
      <c r="FM684" s="14"/>
      <c r="FN684" s="14"/>
      <c r="FO684" s="14"/>
      <c r="FP684" s="14"/>
      <c r="FQ684" s="14"/>
      <c r="FR684" s="14"/>
      <c r="FS684" s="14"/>
      <c r="FT684" s="14"/>
      <c r="FU684" s="14"/>
      <c r="FV684" s="14"/>
      <c r="FW684" s="14"/>
      <c r="FX684" s="14"/>
      <c r="FY684" s="14"/>
      <c r="FZ684" s="14"/>
      <c r="GA684" s="14"/>
      <c r="GB684" s="14"/>
      <c r="GC684" s="14"/>
      <c r="GD684" s="14"/>
      <c r="GE684" s="14"/>
      <c r="GF684" s="14"/>
      <c r="GG684" s="14"/>
      <c r="GH684" s="14"/>
      <c r="GI684" s="14"/>
      <c r="GJ684" s="14"/>
      <c r="GK684" s="14"/>
      <c r="GL684" s="14"/>
      <c r="GM684" s="14"/>
      <c r="GN684" s="14"/>
      <c r="GO684" s="14"/>
      <c r="GP684" s="14"/>
      <c r="GQ684" s="14"/>
      <c r="GR684" s="14"/>
      <c r="GS684" s="14"/>
      <c r="GT684" s="14"/>
      <c r="GU684" s="14"/>
      <c r="GV684" s="14"/>
      <c r="GW684" s="14"/>
      <c r="GX684" s="14"/>
      <c r="GY684" s="14"/>
      <c r="GZ684" s="14"/>
    </row>
    <row r="685" spans="1:208">
      <c r="A685" s="14"/>
      <c r="B685" s="14"/>
      <c r="C685" s="43" t="s">
        <v>351</v>
      </c>
      <c r="D685" s="14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  <c r="AA685" s="39"/>
      <c r="AB685" s="39"/>
      <c r="AC685" s="39"/>
      <c r="AD685" s="39"/>
      <c r="AE685" s="39"/>
      <c r="AF685" s="39"/>
      <c r="AG685" s="39"/>
      <c r="AH685" s="39"/>
      <c r="AI685" s="39"/>
      <c r="AJ685" s="39"/>
      <c r="AK685" s="39"/>
      <c r="AL685" s="39"/>
      <c r="AM685" s="39"/>
      <c r="AN685" s="39"/>
      <c r="AO685" s="39"/>
      <c r="AP685" s="39"/>
      <c r="AQ685" s="39"/>
      <c r="AR685" s="39"/>
      <c r="AS685" s="39"/>
      <c r="AT685" s="39"/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J685" s="39"/>
      <c r="BK685" s="39"/>
      <c r="BL685" s="39"/>
      <c r="BM685" s="17">
        <v>29.97</v>
      </c>
      <c r="BN685" s="17">
        <v>142338.75</v>
      </c>
      <c r="BO685" s="39"/>
      <c r="BP685" s="39"/>
      <c r="BQ685" s="39"/>
      <c r="BR685" s="39"/>
      <c r="BS685" s="39"/>
      <c r="BT685" s="39"/>
      <c r="BU685" s="39"/>
      <c r="BV685" s="39"/>
      <c r="BW685" s="39"/>
      <c r="BX685" s="39"/>
      <c r="BY685" s="39"/>
      <c r="BZ685" s="39"/>
      <c r="CA685" s="39"/>
      <c r="CB685" s="39"/>
      <c r="CC685" s="39"/>
      <c r="CD685" s="39"/>
      <c r="CE685" s="39"/>
      <c r="CF685" s="39"/>
      <c r="CG685" s="39"/>
      <c r="CH685" s="39"/>
      <c r="CI685" s="39"/>
      <c r="CJ685" s="39"/>
      <c r="CK685" s="39"/>
      <c r="CL685" s="39"/>
      <c r="CM685" s="39"/>
      <c r="CN685" s="39"/>
      <c r="CO685" s="39"/>
      <c r="CP685" s="39"/>
      <c r="CQ685" s="39"/>
      <c r="CR685" s="39"/>
      <c r="CS685" s="39"/>
      <c r="CT685" s="39"/>
      <c r="CU685" s="39"/>
      <c r="CV685" s="39"/>
      <c r="CW685" s="39"/>
      <c r="CX685" s="39"/>
      <c r="CY685" s="39"/>
      <c r="CZ685" s="39"/>
      <c r="DA685" s="39"/>
      <c r="DB685" s="39"/>
      <c r="DC685" s="39"/>
      <c r="DD685" s="39"/>
      <c r="DE685" s="39"/>
      <c r="DF685" s="39"/>
      <c r="DG685" s="39"/>
      <c r="DH685" s="39"/>
      <c r="DI685" s="39"/>
      <c r="DJ685" s="39"/>
      <c r="DK685" s="39"/>
      <c r="DL685" s="39"/>
      <c r="DM685" s="39"/>
      <c r="DN685" s="39"/>
      <c r="DO685" s="39"/>
      <c r="DP685" s="39"/>
      <c r="DQ685" s="39"/>
      <c r="DR685" s="39"/>
      <c r="DS685" s="39"/>
      <c r="DT685" s="39"/>
      <c r="DU685" s="39"/>
      <c r="DV685" s="39"/>
      <c r="DW685" s="39"/>
      <c r="DX685" s="39"/>
      <c r="DY685" s="39"/>
      <c r="DZ685" s="14"/>
      <c r="EA685" s="14"/>
      <c r="EB685" s="14"/>
      <c r="EC685" s="14"/>
      <c r="ED685" s="14"/>
      <c r="EE685" s="14"/>
      <c r="EF685" s="14"/>
      <c r="EG685" s="14"/>
      <c r="EH685" s="14"/>
      <c r="EI685" s="14"/>
      <c r="EJ685" s="14"/>
      <c r="EK685" s="14"/>
      <c r="EL685" s="14"/>
      <c r="EM685" s="14"/>
      <c r="EN685" s="14"/>
      <c r="EO685" s="14"/>
      <c r="EP685" s="14"/>
      <c r="EQ685" s="14"/>
      <c r="ER685" s="14"/>
      <c r="ES685" s="14"/>
      <c r="ET685" s="14"/>
      <c r="EU685" s="14"/>
      <c r="EV685" s="14"/>
      <c r="EW685" s="14"/>
      <c r="EX685" s="14"/>
      <c r="EY685" s="14"/>
      <c r="EZ685" s="14"/>
      <c r="FA685" s="14"/>
      <c r="FB685" s="14"/>
      <c r="FC685" s="14"/>
      <c r="FD685" s="14"/>
      <c r="FE685" s="14"/>
      <c r="FF685" s="14"/>
      <c r="FG685" s="14"/>
      <c r="FH685" s="14"/>
      <c r="FI685" s="14"/>
      <c r="FJ685" s="14"/>
      <c r="FK685" s="14"/>
      <c r="FL685" s="14"/>
      <c r="FM685" s="14"/>
      <c r="FN685" s="14"/>
      <c r="FO685" s="14"/>
      <c r="FP685" s="14"/>
      <c r="FQ685" s="14"/>
      <c r="FR685" s="14"/>
      <c r="FS685" s="14"/>
      <c r="FT685" s="14"/>
      <c r="FU685" s="14"/>
      <c r="FV685" s="14"/>
      <c r="FW685" s="14"/>
      <c r="FX685" s="14"/>
      <c r="FY685" s="14"/>
      <c r="FZ685" s="14"/>
      <c r="GA685" s="14"/>
      <c r="GB685" s="14"/>
      <c r="GC685" s="14"/>
      <c r="GD685" s="14"/>
      <c r="GE685" s="14"/>
      <c r="GF685" s="14"/>
      <c r="GG685" s="14"/>
      <c r="GH685" s="14"/>
      <c r="GI685" s="14"/>
      <c r="GJ685" s="14"/>
      <c r="GK685" s="14"/>
      <c r="GL685" s="14"/>
      <c r="GM685" s="14"/>
      <c r="GN685" s="14"/>
      <c r="GO685" s="14"/>
      <c r="GP685" s="14"/>
      <c r="GQ685" s="14"/>
      <c r="GR685" s="14"/>
      <c r="GS685" s="14"/>
      <c r="GT685" s="14"/>
      <c r="GU685" s="14"/>
      <c r="GV685" s="14"/>
      <c r="GW685" s="14"/>
      <c r="GX685" s="14"/>
      <c r="GY685" s="14"/>
      <c r="GZ685" s="14"/>
    </row>
    <row r="686" spans="1:208" s="48" customFormat="1">
      <c r="B686" s="50" t="s">
        <v>408</v>
      </c>
      <c r="C686" s="51"/>
      <c r="E686" s="72">
        <f t="shared" ref="E686:AJ686" si="100">SUM(E676:E685)</f>
        <v>88450.53</v>
      </c>
      <c r="F686" s="72">
        <f t="shared" si="100"/>
        <v>3816878.75</v>
      </c>
      <c r="G686" s="72">
        <f t="shared" si="100"/>
        <v>0</v>
      </c>
      <c r="H686" s="72">
        <f t="shared" si="100"/>
        <v>0</v>
      </c>
      <c r="I686" s="72">
        <f t="shared" si="100"/>
        <v>0</v>
      </c>
      <c r="J686" s="72">
        <f t="shared" si="100"/>
        <v>0</v>
      </c>
      <c r="K686" s="72">
        <f t="shared" si="100"/>
        <v>0</v>
      </c>
      <c r="L686" s="72">
        <f t="shared" si="100"/>
        <v>480000</v>
      </c>
      <c r="M686" s="72">
        <f t="shared" si="100"/>
        <v>0</v>
      </c>
      <c r="N686" s="72">
        <f t="shared" si="100"/>
        <v>0</v>
      </c>
      <c r="O686" s="72">
        <f t="shared" si="100"/>
        <v>0</v>
      </c>
      <c r="P686" s="72">
        <f t="shared" si="100"/>
        <v>0</v>
      </c>
      <c r="Q686" s="72">
        <f t="shared" si="100"/>
        <v>0</v>
      </c>
      <c r="R686" s="72">
        <f t="shared" si="100"/>
        <v>0</v>
      </c>
      <c r="S686" s="72">
        <f t="shared" si="100"/>
        <v>0</v>
      </c>
      <c r="T686" s="72">
        <f t="shared" si="100"/>
        <v>0</v>
      </c>
      <c r="U686" s="72">
        <f t="shared" si="100"/>
        <v>0</v>
      </c>
      <c r="V686" s="72">
        <f t="shared" si="100"/>
        <v>0</v>
      </c>
      <c r="W686" s="72">
        <f t="shared" si="100"/>
        <v>0</v>
      </c>
      <c r="X686" s="72">
        <f t="shared" si="100"/>
        <v>0</v>
      </c>
      <c r="Y686" s="72">
        <f t="shared" si="100"/>
        <v>0</v>
      </c>
      <c r="Z686" s="72">
        <f t="shared" si="100"/>
        <v>0</v>
      </c>
      <c r="AA686" s="72">
        <f t="shared" si="100"/>
        <v>0</v>
      </c>
      <c r="AB686" s="72">
        <f t="shared" si="100"/>
        <v>0</v>
      </c>
      <c r="AC686" s="72">
        <f t="shared" si="100"/>
        <v>0</v>
      </c>
      <c r="AD686" s="72">
        <f t="shared" si="100"/>
        <v>0</v>
      </c>
      <c r="AE686" s="72">
        <f t="shared" si="100"/>
        <v>0</v>
      </c>
      <c r="AF686" s="72">
        <f t="shared" si="100"/>
        <v>0</v>
      </c>
      <c r="AG686" s="72">
        <f t="shared" si="100"/>
        <v>0</v>
      </c>
      <c r="AH686" s="72">
        <f t="shared" si="100"/>
        <v>0</v>
      </c>
      <c r="AI686" s="72">
        <f t="shared" si="100"/>
        <v>0</v>
      </c>
      <c r="AJ686" s="72">
        <f t="shared" si="100"/>
        <v>0</v>
      </c>
      <c r="AK686" s="72">
        <f t="shared" ref="AK686:BL686" si="101">SUM(AK676:AK685)</f>
        <v>0</v>
      </c>
      <c r="AL686" s="72">
        <f t="shared" si="101"/>
        <v>0</v>
      </c>
      <c r="AM686" s="72">
        <f t="shared" si="101"/>
        <v>0</v>
      </c>
      <c r="AN686" s="72">
        <f t="shared" si="101"/>
        <v>0</v>
      </c>
      <c r="AO686" s="72">
        <f t="shared" si="101"/>
        <v>0</v>
      </c>
      <c r="AP686" s="72">
        <f t="shared" si="101"/>
        <v>0</v>
      </c>
      <c r="AQ686" s="72">
        <f t="shared" si="101"/>
        <v>0</v>
      </c>
      <c r="AR686" s="72">
        <f t="shared" si="101"/>
        <v>0</v>
      </c>
      <c r="AS686" s="72">
        <f t="shared" si="101"/>
        <v>0</v>
      </c>
      <c r="AT686" s="72">
        <f t="shared" si="101"/>
        <v>0</v>
      </c>
      <c r="AU686" s="72">
        <f t="shared" si="101"/>
        <v>0</v>
      </c>
      <c r="AV686" s="72">
        <f t="shared" si="101"/>
        <v>0</v>
      </c>
      <c r="AW686" s="72">
        <f t="shared" si="101"/>
        <v>0</v>
      </c>
      <c r="AX686" s="72">
        <f t="shared" si="101"/>
        <v>0</v>
      </c>
      <c r="AY686" s="72">
        <f t="shared" si="101"/>
        <v>0</v>
      </c>
      <c r="AZ686" s="72">
        <f t="shared" si="101"/>
        <v>0</v>
      </c>
      <c r="BA686" s="72">
        <f t="shared" si="101"/>
        <v>0</v>
      </c>
      <c r="BB686" s="72">
        <f t="shared" si="101"/>
        <v>0</v>
      </c>
      <c r="BC686" s="72">
        <f t="shared" si="101"/>
        <v>0</v>
      </c>
      <c r="BD686" s="72">
        <f t="shared" si="101"/>
        <v>0</v>
      </c>
      <c r="BE686" s="72">
        <f t="shared" si="101"/>
        <v>0</v>
      </c>
      <c r="BF686" s="72">
        <f t="shared" si="101"/>
        <v>0</v>
      </c>
      <c r="BG686" s="72">
        <f t="shared" si="101"/>
        <v>0</v>
      </c>
      <c r="BH686" s="72">
        <f t="shared" si="101"/>
        <v>0</v>
      </c>
      <c r="BI686" s="72">
        <f t="shared" si="101"/>
        <v>0</v>
      </c>
      <c r="BJ686" s="72">
        <f t="shared" si="101"/>
        <v>0</v>
      </c>
      <c r="BK686" s="72">
        <f t="shared" si="101"/>
        <v>0</v>
      </c>
      <c r="BL686" s="72">
        <f t="shared" si="101"/>
        <v>0</v>
      </c>
      <c r="BM686" s="17">
        <v>329.97</v>
      </c>
      <c r="BN686" s="17">
        <v>1566855</v>
      </c>
      <c r="BO686" s="72">
        <f>SUM(BO676:BO685)</f>
        <v>0</v>
      </c>
      <c r="BP686" s="72">
        <f t="shared" ref="BP686:CX686" si="102">SUM(BP676:BP685)</f>
        <v>0</v>
      </c>
      <c r="BQ686" s="72">
        <f t="shared" si="102"/>
        <v>0</v>
      </c>
      <c r="BR686" s="72">
        <f t="shared" si="102"/>
        <v>0</v>
      </c>
      <c r="BS686" s="72">
        <f t="shared" si="102"/>
        <v>0</v>
      </c>
      <c r="BT686" s="72">
        <f t="shared" si="102"/>
        <v>0</v>
      </c>
      <c r="BU686" s="72">
        <f t="shared" si="102"/>
        <v>0</v>
      </c>
      <c r="BV686" s="72">
        <f t="shared" si="102"/>
        <v>0</v>
      </c>
      <c r="BW686" s="72">
        <f t="shared" si="102"/>
        <v>0</v>
      </c>
      <c r="BX686" s="72">
        <f t="shared" si="102"/>
        <v>0</v>
      </c>
      <c r="BY686" s="72">
        <f t="shared" si="102"/>
        <v>0</v>
      </c>
      <c r="BZ686" s="72">
        <f t="shared" si="102"/>
        <v>0</v>
      </c>
      <c r="CA686" s="72">
        <f t="shared" si="102"/>
        <v>0</v>
      </c>
      <c r="CB686" s="72">
        <f t="shared" si="102"/>
        <v>0</v>
      </c>
      <c r="CC686" s="72">
        <f t="shared" si="102"/>
        <v>0</v>
      </c>
      <c r="CD686" s="72">
        <f t="shared" si="102"/>
        <v>0</v>
      </c>
      <c r="CE686" s="72">
        <f t="shared" si="102"/>
        <v>0</v>
      </c>
      <c r="CF686" s="72">
        <f t="shared" si="102"/>
        <v>0</v>
      </c>
      <c r="CG686" s="72">
        <f t="shared" si="102"/>
        <v>0</v>
      </c>
      <c r="CH686" s="72">
        <f t="shared" si="102"/>
        <v>0</v>
      </c>
      <c r="CI686" s="72">
        <f t="shared" si="102"/>
        <v>0</v>
      </c>
      <c r="CJ686" s="72">
        <f t="shared" si="102"/>
        <v>0</v>
      </c>
      <c r="CK686" s="72">
        <f t="shared" si="102"/>
        <v>0</v>
      </c>
      <c r="CL686" s="72">
        <f t="shared" si="102"/>
        <v>0</v>
      </c>
      <c r="CM686" s="72">
        <f t="shared" si="102"/>
        <v>0</v>
      </c>
      <c r="CN686" s="72">
        <f t="shared" si="102"/>
        <v>0</v>
      </c>
      <c r="CO686" s="72">
        <f t="shared" si="102"/>
        <v>0</v>
      </c>
      <c r="CP686" s="72">
        <f t="shared" si="102"/>
        <v>0</v>
      </c>
      <c r="CQ686" s="72">
        <f t="shared" si="102"/>
        <v>0</v>
      </c>
      <c r="CR686" s="72">
        <f t="shared" si="102"/>
        <v>0</v>
      </c>
      <c r="CS686" s="72">
        <f t="shared" si="102"/>
        <v>0</v>
      </c>
      <c r="CT686" s="72">
        <f t="shared" si="102"/>
        <v>0</v>
      </c>
      <c r="CU686" s="72">
        <f t="shared" si="102"/>
        <v>127</v>
      </c>
      <c r="CV686" s="72">
        <f t="shared" si="102"/>
        <v>146530</v>
      </c>
      <c r="CW686" s="72">
        <f t="shared" si="102"/>
        <v>0</v>
      </c>
      <c r="CX686" s="72">
        <f t="shared" si="102"/>
        <v>0</v>
      </c>
      <c r="CY686" s="72"/>
      <c r="CZ686" s="72"/>
      <c r="DA686" s="72"/>
      <c r="DB686" s="72"/>
      <c r="DC686" s="72"/>
      <c r="DD686" s="72"/>
      <c r="DE686" s="72"/>
      <c r="DF686" s="72"/>
      <c r="DG686" s="72"/>
      <c r="DH686" s="72"/>
      <c r="DI686" s="72"/>
      <c r="DJ686" s="72"/>
      <c r="DK686" s="72"/>
      <c r="DL686" s="72"/>
      <c r="DM686" s="72"/>
      <c r="DN686" s="72"/>
      <c r="DO686" s="72"/>
      <c r="DP686" s="72"/>
      <c r="DQ686" s="72"/>
      <c r="DR686" s="72"/>
      <c r="DS686" s="72"/>
      <c r="DT686" s="72"/>
      <c r="DU686" s="72"/>
      <c r="DV686" s="72"/>
      <c r="DW686" s="72"/>
      <c r="DX686" s="72"/>
      <c r="DY686" s="72"/>
    </row>
    <row r="687" spans="1:208">
      <c r="A687" s="14"/>
      <c r="B687" s="14"/>
      <c r="C687" s="43" t="s">
        <v>356</v>
      </c>
      <c r="D687" s="14"/>
      <c r="E687" s="39"/>
      <c r="F687" s="39"/>
      <c r="G687" s="39"/>
      <c r="H687" s="39"/>
      <c r="I687" s="39">
        <v>16666.669999999998</v>
      </c>
      <c r="J687" s="39">
        <v>500000</v>
      </c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  <c r="AA687" s="39"/>
      <c r="AB687" s="39"/>
      <c r="AC687" s="39"/>
      <c r="AD687" s="39"/>
      <c r="AE687" s="39"/>
      <c r="AF687" s="39"/>
      <c r="AG687" s="39"/>
      <c r="AH687" s="39"/>
      <c r="AI687" s="39"/>
      <c r="AJ687" s="39"/>
      <c r="AK687" s="39"/>
      <c r="AL687" s="39"/>
      <c r="AM687" s="39"/>
      <c r="AN687" s="39"/>
      <c r="AO687" s="39"/>
      <c r="AP687" s="39"/>
      <c r="AQ687" s="39"/>
      <c r="AR687" s="39"/>
      <c r="AS687" s="39"/>
      <c r="AT687" s="39"/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J687" s="39"/>
      <c r="BK687" s="39"/>
      <c r="BL687" s="39"/>
      <c r="BM687" s="17">
        <v>0</v>
      </c>
      <c r="BN687" s="17">
        <v>0</v>
      </c>
      <c r="BO687" s="39"/>
      <c r="BP687" s="39"/>
      <c r="BQ687" s="39"/>
      <c r="BR687" s="39"/>
      <c r="BS687" s="39"/>
      <c r="BT687" s="39"/>
      <c r="BU687" s="39"/>
      <c r="BV687" s="39"/>
      <c r="BW687" s="39"/>
      <c r="BX687" s="39"/>
      <c r="BY687" s="39"/>
      <c r="BZ687" s="39"/>
      <c r="CA687" s="39"/>
      <c r="CB687" s="39"/>
      <c r="CC687" s="39"/>
      <c r="CD687" s="39"/>
      <c r="CE687" s="39"/>
      <c r="CF687" s="39"/>
      <c r="CG687" s="39"/>
      <c r="CH687" s="39"/>
      <c r="CI687" s="39"/>
      <c r="CJ687" s="39"/>
      <c r="CK687" s="39"/>
      <c r="CL687" s="39"/>
      <c r="CM687" s="39"/>
      <c r="CN687" s="39"/>
      <c r="CO687" s="39"/>
      <c r="CP687" s="39"/>
      <c r="CQ687" s="39"/>
      <c r="CR687" s="39"/>
      <c r="CS687" s="39"/>
      <c r="CT687" s="39"/>
      <c r="CU687" s="39"/>
      <c r="CV687" s="39"/>
      <c r="CW687" s="39"/>
      <c r="CX687" s="39"/>
      <c r="CY687" s="39"/>
      <c r="CZ687" s="39"/>
      <c r="DA687" s="39"/>
      <c r="DB687" s="39"/>
      <c r="DC687" s="39"/>
      <c r="DD687" s="39"/>
      <c r="DE687" s="39"/>
      <c r="DF687" s="39"/>
      <c r="DG687" s="39"/>
      <c r="DH687" s="39"/>
      <c r="DI687" s="39"/>
      <c r="DJ687" s="39"/>
      <c r="DK687" s="39"/>
      <c r="DL687" s="39"/>
      <c r="DM687" s="39"/>
      <c r="DN687" s="39"/>
      <c r="DO687" s="39"/>
      <c r="DP687" s="39"/>
      <c r="DQ687" s="39"/>
      <c r="DR687" s="39"/>
      <c r="DS687" s="39"/>
      <c r="DT687" s="39"/>
      <c r="DU687" s="39"/>
      <c r="DV687" s="39"/>
      <c r="DW687" s="39"/>
      <c r="DX687" s="39"/>
      <c r="DY687" s="39"/>
      <c r="DZ687" s="14"/>
      <c r="EA687" s="14"/>
      <c r="EB687" s="14"/>
      <c r="EC687" s="14"/>
      <c r="ED687" s="14"/>
      <c r="EE687" s="14"/>
      <c r="EF687" s="14"/>
      <c r="EG687" s="14"/>
      <c r="EH687" s="14"/>
      <c r="EI687" s="14"/>
      <c r="EJ687" s="14"/>
      <c r="EK687" s="14"/>
      <c r="EL687" s="14"/>
      <c r="EM687" s="14"/>
      <c r="EN687" s="14"/>
      <c r="EO687" s="14"/>
      <c r="EP687" s="14"/>
      <c r="EQ687" s="14"/>
      <c r="ER687" s="14"/>
      <c r="ES687" s="14"/>
      <c r="ET687" s="14"/>
      <c r="EU687" s="14"/>
      <c r="EV687" s="14"/>
      <c r="EW687" s="14"/>
      <c r="EX687" s="14"/>
      <c r="EY687" s="14"/>
      <c r="EZ687" s="14"/>
      <c r="FA687" s="14"/>
      <c r="FB687" s="14"/>
      <c r="FC687" s="14"/>
      <c r="FD687" s="14"/>
      <c r="FE687" s="14"/>
      <c r="FF687" s="14"/>
      <c r="FG687" s="14"/>
      <c r="FH687" s="14"/>
      <c r="FI687" s="14"/>
      <c r="FJ687" s="14"/>
      <c r="FK687" s="14"/>
      <c r="FL687" s="14"/>
      <c r="FM687" s="14"/>
      <c r="FN687" s="14"/>
      <c r="FO687" s="14"/>
      <c r="FP687" s="14"/>
      <c r="FQ687" s="14"/>
      <c r="FR687" s="14"/>
      <c r="FS687" s="14"/>
      <c r="FT687" s="14"/>
      <c r="FU687" s="14"/>
      <c r="FV687" s="14"/>
      <c r="FW687" s="14"/>
      <c r="FX687" s="14"/>
      <c r="FY687" s="14"/>
      <c r="FZ687" s="14"/>
      <c r="GA687" s="14"/>
      <c r="GB687" s="14"/>
      <c r="GC687" s="14"/>
      <c r="GD687" s="14"/>
      <c r="GE687" s="14"/>
      <c r="GF687" s="14"/>
      <c r="GG687" s="14"/>
      <c r="GH687" s="14"/>
      <c r="GI687" s="14"/>
      <c r="GJ687" s="14"/>
      <c r="GK687" s="14"/>
      <c r="GL687" s="14"/>
      <c r="GM687" s="14"/>
      <c r="GN687" s="14"/>
      <c r="GO687" s="14"/>
      <c r="GP687" s="14"/>
      <c r="GQ687" s="14"/>
      <c r="GR687" s="14"/>
      <c r="GS687" s="14"/>
      <c r="GT687" s="14"/>
      <c r="GU687" s="14"/>
      <c r="GV687" s="14"/>
      <c r="GW687" s="14"/>
      <c r="GX687" s="14"/>
      <c r="GY687" s="14"/>
      <c r="GZ687" s="14"/>
    </row>
    <row r="688" spans="1:208">
      <c r="A688" s="14"/>
      <c r="B688" s="14"/>
      <c r="C688" s="43" t="s">
        <v>356</v>
      </c>
      <c r="D688" s="14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  <c r="AA688" s="39"/>
      <c r="AB688" s="39"/>
      <c r="AC688" s="39"/>
      <c r="AD688" s="39"/>
      <c r="AE688" s="39"/>
      <c r="AF688" s="39"/>
      <c r="AG688" s="39"/>
      <c r="AH688" s="39"/>
      <c r="AI688" s="39"/>
      <c r="AJ688" s="39"/>
      <c r="AK688" s="39"/>
      <c r="AL688" s="39"/>
      <c r="AM688" s="39"/>
      <c r="AN688" s="39"/>
      <c r="AO688" s="39"/>
      <c r="AP688" s="39"/>
      <c r="AQ688" s="39"/>
      <c r="AR688" s="39"/>
      <c r="AS688" s="39">
        <v>500</v>
      </c>
      <c r="AT688" s="39">
        <v>150323.5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J688" s="39"/>
      <c r="BK688" s="39"/>
      <c r="BL688" s="39"/>
      <c r="BM688" s="17">
        <v>0</v>
      </c>
      <c r="BN688" s="17">
        <v>0</v>
      </c>
      <c r="BO688" s="39"/>
      <c r="BP688" s="39"/>
      <c r="BQ688" s="39"/>
      <c r="BR688" s="39"/>
      <c r="BS688" s="39"/>
      <c r="BT688" s="39"/>
      <c r="BU688" s="39"/>
      <c r="BV688" s="39"/>
      <c r="BW688" s="39"/>
      <c r="BX688" s="39"/>
      <c r="BY688" s="39"/>
      <c r="BZ688" s="39"/>
      <c r="CA688" s="39"/>
      <c r="CB688" s="39"/>
      <c r="CC688" s="39"/>
      <c r="CD688" s="39"/>
      <c r="CE688" s="39"/>
      <c r="CF688" s="39"/>
      <c r="CG688" s="39"/>
      <c r="CH688" s="39"/>
      <c r="CI688" s="39"/>
      <c r="CJ688" s="39"/>
      <c r="CK688" s="39"/>
      <c r="CL688" s="39"/>
      <c r="CM688" s="39"/>
      <c r="CN688" s="39"/>
      <c r="CO688" s="39"/>
      <c r="CP688" s="39"/>
      <c r="CQ688" s="39"/>
      <c r="CR688" s="39"/>
      <c r="CS688" s="39"/>
      <c r="CT688" s="39"/>
      <c r="CU688" s="39"/>
      <c r="CV688" s="39"/>
      <c r="CW688" s="39"/>
      <c r="CX688" s="39"/>
      <c r="CY688" s="39"/>
      <c r="CZ688" s="39"/>
      <c r="DA688" s="39"/>
      <c r="DB688" s="39"/>
      <c r="DC688" s="39"/>
      <c r="DD688" s="39"/>
      <c r="DE688" s="39"/>
      <c r="DF688" s="39"/>
      <c r="DG688" s="39"/>
      <c r="DH688" s="39"/>
      <c r="DI688" s="39"/>
      <c r="DJ688" s="39"/>
      <c r="DK688" s="39"/>
      <c r="DL688" s="39"/>
      <c r="DM688" s="39"/>
      <c r="DN688" s="39"/>
      <c r="DO688" s="39"/>
      <c r="DP688" s="39"/>
      <c r="DQ688" s="39"/>
      <c r="DR688" s="39"/>
      <c r="DS688" s="39"/>
      <c r="DT688" s="39"/>
      <c r="DU688" s="39"/>
      <c r="DV688" s="39"/>
      <c r="DW688" s="39"/>
      <c r="DX688" s="39"/>
      <c r="DY688" s="39"/>
      <c r="DZ688" s="14"/>
      <c r="EA688" s="14"/>
      <c r="EB688" s="14"/>
      <c r="EC688" s="14"/>
      <c r="ED688" s="14"/>
      <c r="EE688" s="14"/>
      <c r="EF688" s="14"/>
      <c r="EG688" s="14"/>
      <c r="EH688" s="14"/>
      <c r="EI688" s="14"/>
      <c r="EJ688" s="14"/>
      <c r="EK688" s="14"/>
      <c r="EL688" s="14"/>
      <c r="EM688" s="14"/>
      <c r="EN688" s="14"/>
      <c r="EO688" s="14"/>
      <c r="EP688" s="14"/>
      <c r="EQ688" s="14"/>
      <c r="ER688" s="14"/>
      <c r="ES688" s="14"/>
      <c r="ET688" s="14"/>
      <c r="EU688" s="14"/>
      <c r="EV688" s="14"/>
      <c r="EW688" s="14"/>
      <c r="EX688" s="14"/>
      <c r="EY688" s="14"/>
      <c r="EZ688" s="14"/>
      <c r="FA688" s="14"/>
      <c r="FB688" s="14"/>
      <c r="FC688" s="14"/>
      <c r="FD688" s="14"/>
      <c r="FE688" s="14"/>
      <c r="FF688" s="14"/>
      <c r="FG688" s="14"/>
      <c r="FH688" s="14"/>
      <c r="FI688" s="14"/>
      <c r="FJ688" s="14"/>
      <c r="FK688" s="14"/>
      <c r="FL688" s="14"/>
      <c r="FM688" s="14"/>
      <c r="FN688" s="14"/>
      <c r="FO688" s="14"/>
      <c r="FP688" s="14"/>
      <c r="FQ688" s="14"/>
      <c r="FR688" s="14"/>
      <c r="FS688" s="14"/>
      <c r="FT688" s="14"/>
      <c r="FU688" s="14"/>
      <c r="FV688" s="14"/>
      <c r="FW688" s="14"/>
      <c r="FX688" s="14"/>
      <c r="FY688" s="14"/>
      <c r="FZ688" s="14"/>
      <c r="GA688" s="14"/>
      <c r="GB688" s="14"/>
      <c r="GC688" s="14"/>
      <c r="GD688" s="14"/>
      <c r="GE688" s="14"/>
      <c r="GF688" s="14"/>
      <c r="GG688" s="14"/>
      <c r="GH688" s="14"/>
      <c r="GI688" s="14"/>
      <c r="GJ688" s="14"/>
      <c r="GK688" s="14"/>
      <c r="GL688" s="14"/>
      <c r="GM688" s="14"/>
      <c r="GN688" s="14"/>
      <c r="GO688" s="14"/>
      <c r="GP688" s="14"/>
      <c r="GQ688" s="14"/>
      <c r="GR688" s="14"/>
      <c r="GS688" s="14"/>
      <c r="GT688" s="14"/>
      <c r="GU688" s="14"/>
      <c r="GV688" s="14"/>
      <c r="GW688" s="14"/>
      <c r="GX688" s="14"/>
      <c r="GY688" s="14"/>
      <c r="GZ688" s="14"/>
    </row>
    <row r="689" spans="1:208">
      <c r="A689" s="14"/>
      <c r="B689" s="14"/>
      <c r="C689" s="43" t="s">
        <v>356</v>
      </c>
      <c r="D689" s="14"/>
      <c r="E689" s="39"/>
      <c r="F689" s="39"/>
      <c r="G689" s="39"/>
      <c r="H689" s="39"/>
      <c r="I689" s="39">
        <v>5000</v>
      </c>
      <c r="J689" s="39">
        <v>150000</v>
      </c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F689" s="39"/>
      <c r="AG689" s="39"/>
      <c r="AH689" s="39"/>
      <c r="AI689" s="39"/>
      <c r="AJ689" s="39"/>
      <c r="AK689" s="39"/>
      <c r="AL689" s="39"/>
      <c r="AM689" s="39"/>
      <c r="AN689" s="39"/>
      <c r="AO689" s="39"/>
      <c r="AP689" s="39"/>
      <c r="AQ689" s="39"/>
      <c r="AR689" s="39"/>
      <c r="AS689" s="39"/>
      <c r="AT689" s="39"/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J689" s="39"/>
      <c r="BK689" s="39"/>
      <c r="BL689" s="39"/>
      <c r="BM689" s="17">
        <v>0</v>
      </c>
      <c r="BN689" s="17">
        <v>0</v>
      </c>
      <c r="BO689" s="39"/>
      <c r="BP689" s="39"/>
      <c r="BQ689" s="39"/>
      <c r="BR689" s="39"/>
      <c r="BS689" s="39"/>
      <c r="BT689" s="39"/>
      <c r="BU689" s="39"/>
      <c r="BV689" s="39"/>
      <c r="BW689" s="39"/>
      <c r="BX689" s="39"/>
      <c r="BY689" s="39"/>
      <c r="BZ689" s="39"/>
      <c r="CA689" s="39"/>
      <c r="CB689" s="39"/>
      <c r="CC689" s="39"/>
      <c r="CD689" s="39"/>
      <c r="CE689" s="39"/>
      <c r="CF689" s="39"/>
      <c r="CG689" s="39"/>
      <c r="CH689" s="39"/>
      <c r="CI689" s="39"/>
      <c r="CJ689" s="39"/>
      <c r="CK689" s="39"/>
      <c r="CL689" s="39"/>
      <c r="CM689" s="39"/>
      <c r="CN689" s="39"/>
      <c r="CO689" s="39"/>
      <c r="CP689" s="39"/>
      <c r="CQ689" s="39"/>
      <c r="CR689" s="39"/>
      <c r="CS689" s="39"/>
      <c r="CT689" s="39"/>
      <c r="CU689" s="39"/>
      <c r="CV689" s="39"/>
      <c r="CW689" s="39"/>
      <c r="CX689" s="39"/>
      <c r="CY689" s="39"/>
      <c r="CZ689" s="39"/>
      <c r="DA689" s="39"/>
      <c r="DB689" s="39"/>
      <c r="DC689" s="39"/>
      <c r="DD689" s="39"/>
      <c r="DE689" s="39"/>
      <c r="DF689" s="39"/>
      <c r="DG689" s="39"/>
      <c r="DH689" s="39"/>
      <c r="DI689" s="39"/>
      <c r="DJ689" s="39"/>
      <c r="DK689" s="39"/>
      <c r="DL689" s="39"/>
      <c r="DM689" s="39"/>
      <c r="DN689" s="39"/>
      <c r="DO689" s="39"/>
      <c r="DP689" s="39"/>
      <c r="DQ689" s="39"/>
      <c r="DR689" s="39"/>
      <c r="DS689" s="39"/>
      <c r="DT689" s="39"/>
      <c r="DU689" s="39"/>
      <c r="DV689" s="39"/>
      <c r="DW689" s="39"/>
      <c r="DX689" s="39"/>
      <c r="DY689" s="39"/>
      <c r="DZ689" s="14"/>
      <c r="EA689" s="14"/>
      <c r="EB689" s="14"/>
      <c r="EC689" s="14"/>
      <c r="ED689" s="14"/>
      <c r="EE689" s="14"/>
      <c r="EF689" s="14"/>
      <c r="EG689" s="14"/>
      <c r="EH689" s="14"/>
      <c r="EI689" s="14"/>
      <c r="EJ689" s="14"/>
      <c r="EK689" s="14"/>
      <c r="EL689" s="14"/>
      <c r="EM689" s="14"/>
      <c r="EN689" s="14"/>
      <c r="EO689" s="14"/>
      <c r="EP689" s="14"/>
      <c r="EQ689" s="14"/>
      <c r="ER689" s="14"/>
      <c r="ES689" s="14"/>
      <c r="ET689" s="14"/>
      <c r="EU689" s="14"/>
      <c r="EV689" s="14"/>
      <c r="EW689" s="14"/>
      <c r="EX689" s="14"/>
      <c r="EY689" s="14"/>
      <c r="EZ689" s="14"/>
      <c r="FA689" s="14"/>
      <c r="FB689" s="14"/>
      <c r="FC689" s="14"/>
      <c r="FD689" s="14"/>
      <c r="FE689" s="14"/>
      <c r="FF689" s="14"/>
      <c r="FG689" s="14"/>
      <c r="FH689" s="14"/>
      <c r="FI689" s="14"/>
      <c r="FJ689" s="14"/>
      <c r="FK689" s="14"/>
      <c r="FL689" s="14"/>
      <c r="FM689" s="14"/>
      <c r="FN689" s="14"/>
      <c r="FO689" s="14"/>
      <c r="FP689" s="14"/>
      <c r="FQ689" s="14"/>
      <c r="FR689" s="14"/>
      <c r="FS689" s="14"/>
      <c r="FT689" s="14"/>
      <c r="FU689" s="14"/>
      <c r="FV689" s="14"/>
      <c r="FW689" s="14"/>
      <c r="FX689" s="14"/>
      <c r="FY689" s="14"/>
      <c r="FZ689" s="14"/>
      <c r="GA689" s="14"/>
      <c r="GB689" s="14"/>
      <c r="GC689" s="14"/>
      <c r="GD689" s="14"/>
      <c r="GE689" s="14"/>
      <c r="GF689" s="14"/>
      <c r="GG689" s="14"/>
      <c r="GH689" s="14"/>
      <c r="GI689" s="14"/>
      <c r="GJ689" s="14"/>
      <c r="GK689" s="14"/>
      <c r="GL689" s="14"/>
      <c r="GM689" s="14"/>
      <c r="GN689" s="14"/>
      <c r="GO689" s="14"/>
      <c r="GP689" s="14"/>
      <c r="GQ689" s="14"/>
      <c r="GR689" s="14"/>
      <c r="GS689" s="14"/>
      <c r="GT689" s="14"/>
      <c r="GU689" s="14"/>
      <c r="GV689" s="14"/>
      <c r="GW689" s="14"/>
      <c r="GX689" s="14"/>
      <c r="GY689" s="14"/>
      <c r="GZ689" s="14"/>
    </row>
    <row r="690" spans="1:208">
      <c r="A690" s="14"/>
      <c r="B690" s="14"/>
      <c r="C690" s="43" t="s">
        <v>356</v>
      </c>
      <c r="D690" s="14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F690" s="39"/>
      <c r="AG690" s="39"/>
      <c r="AH690" s="39"/>
      <c r="AI690" s="39"/>
      <c r="AJ690" s="39"/>
      <c r="AK690" s="39"/>
      <c r="AL690" s="39"/>
      <c r="AM690" s="39"/>
      <c r="AN690" s="39"/>
      <c r="AO690" s="39"/>
      <c r="AP690" s="39"/>
      <c r="AQ690" s="39"/>
      <c r="AR690" s="39"/>
      <c r="AS690" s="39">
        <v>66.67</v>
      </c>
      <c r="AT690" s="39">
        <v>20000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J690" s="39"/>
      <c r="BK690" s="39"/>
      <c r="BL690" s="39"/>
      <c r="BM690" s="17">
        <v>0</v>
      </c>
      <c r="BN690" s="17">
        <v>0</v>
      </c>
      <c r="BO690" s="39"/>
      <c r="BP690" s="39"/>
      <c r="BQ690" s="39"/>
      <c r="BR690" s="39"/>
      <c r="BS690" s="39"/>
      <c r="BT690" s="39"/>
      <c r="BU690" s="39"/>
      <c r="BV690" s="39"/>
      <c r="BW690" s="39"/>
      <c r="BX690" s="39"/>
      <c r="BY690" s="39"/>
      <c r="BZ690" s="39"/>
      <c r="CA690" s="39"/>
      <c r="CB690" s="39"/>
      <c r="CC690" s="39"/>
      <c r="CD690" s="39"/>
      <c r="CE690" s="39"/>
      <c r="CF690" s="39"/>
      <c r="CG690" s="39"/>
      <c r="CH690" s="39"/>
      <c r="CI690" s="39"/>
      <c r="CJ690" s="39"/>
      <c r="CK690" s="39"/>
      <c r="CL690" s="39"/>
      <c r="CM690" s="39"/>
      <c r="CN690" s="39"/>
      <c r="CO690" s="39"/>
      <c r="CP690" s="39"/>
      <c r="CQ690" s="39"/>
      <c r="CR690" s="39"/>
      <c r="CS690" s="39"/>
      <c r="CT690" s="39"/>
      <c r="CU690" s="39"/>
      <c r="CV690" s="39"/>
      <c r="CW690" s="39"/>
      <c r="CX690" s="39"/>
      <c r="CY690" s="39"/>
      <c r="CZ690" s="39"/>
      <c r="DA690" s="39"/>
      <c r="DB690" s="39"/>
      <c r="DC690" s="39"/>
      <c r="DD690" s="39"/>
      <c r="DE690" s="39"/>
      <c r="DF690" s="39"/>
      <c r="DG690" s="39"/>
      <c r="DH690" s="39"/>
      <c r="DI690" s="39"/>
      <c r="DJ690" s="39"/>
      <c r="DK690" s="39"/>
      <c r="DL690" s="39"/>
      <c r="DM690" s="39"/>
      <c r="DN690" s="39"/>
      <c r="DO690" s="39"/>
      <c r="DP690" s="39"/>
      <c r="DQ690" s="39"/>
      <c r="DR690" s="39"/>
      <c r="DS690" s="39"/>
      <c r="DT690" s="39"/>
      <c r="DU690" s="39"/>
      <c r="DV690" s="39"/>
      <c r="DW690" s="39"/>
      <c r="DX690" s="39"/>
      <c r="DY690" s="39"/>
      <c r="DZ690" s="14"/>
      <c r="EA690" s="14"/>
      <c r="EB690" s="14"/>
      <c r="EC690" s="14"/>
      <c r="ED690" s="14"/>
      <c r="EE690" s="14"/>
      <c r="EF690" s="14"/>
      <c r="EG690" s="14"/>
      <c r="EH690" s="14"/>
      <c r="EI690" s="14"/>
      <c r="EJ690" s="14"/>
      <c r="EK690" s="14"/>
      <c r="EL690" s="14"/>
      <c r="EM690" s="14"/>
      <c r="EN690" s="14"/>
      <c r="EO690" s="14"/>
      <c r="EP690" s="14"/>
      <c r="EQ690" s="14"/>
      <c r="ER690" s="14"/>
      <c r="ES690" s="14"/>
      <c r="ET690" s="14"/>
      <c r="EU690" s="14"/>
      <c r="EV690" s="14"/>
      <c r="EW690" s="14"/>
      <c r="EX690" s="14"/>
      <c r="EY690" s="14"/>
      <c r="EZ690" s="14"/>
      <c r="FA690" s="14"/>
      <c r="FB690" s="14"/>
      <c r="FC690" s="14"/>
      <c r="FD690" s="14"/>
      <c r="FE690" s="14"/>
      <c r="FF690" s="14"/>
      <c r="FG690" s="14"/>
      <c r="FH690" s="14"/>
      <c r="FI690" s="14"/>
      <c r="FJ690" s="14"/>
      <c r="FK690" s="14"/>
      <c r="FL690" s="14"/>
      <c r="FM690" s="14"/>
      <c r="FN690" s="14"/>
      <c r="FO690" s="14"/>
      <c r="FP690" s="14"/>
      <c r="FQ690" s="14"/>
      <c r="FR690" s="14"/>
      <c r="FS690" s="14"/>
      <c r="FT690" s="14"/>
      <c r="FU690" s="14"/>
      <c r="FV690" s="14"/>
      <c r="FW690" s="14"/>
      <c r="FX690" s="14"/>
      <c r="FY690" s="14"/>
      <c r="FZ690" s="14"/>
      <c r="GA690" s="14"/>
      <c r="GB690" s="14"/>
      <c r="GC690" s="14"/>
      <c r="GD690" s="14"/>
      <c r="GE690" s="14"/>
      <c r="GF690" s="14"/>
      <c r="GG690" s="14"/>
      <c r="GH690" s="14"/>
      <c r="GI690" s="14"/>
      <c r="GJ690" s="14"/>
      <c r="GK690" s="14"/>
      <c r="GL690" s="14"/>
      <c r="GM690" s="14"/>
      <c r="GN690" s="14"/>
      <c r="GO690" s="14"/>
      <c r="GP690" s="14"/>
      <c r="GQ690" s="14"/>
      <c r="GR690" s="14"/>
      <c r="GS690" s="14"/>
      <c r="GT690" s="14"/>
      <c r="GU690" s="14"/>
      <c r="GV690" s="14"/>
      <c r="GW690" s="14"/>
      <c r="GX690" s="14"/>
      <c r="GY690" s="14"/>
      <c r="GZ690" s="14"/>
    </row>
    <row r="691" spans="1:208">
      <c r="A691" s="14"/>
      <c r="B691" s="14"/>
      <c r="C691" s="43" t="s">
        <v>356</v>
      </c>
      <c r="D691" s="14"/>
      <c r="E691" s="39"/>
      <c r="F691" s="39"/>
      <c r="G691" s="39"/>
      <c r="H691" s="39"/>
      <c r="I691" s="39">
        <v>9000</v>
      </c>
      <c r="J691" s="39">
        <v>360000</v>
      </c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  <c r="AA691" s="39"/>
      <c r="AB691" s="39"/>
      <c r="AC691" s="39"/>
      <c r="AD691" s="39"/>
      <c r="AE691" s="39"/>
      <c r="AF691" s="39"/>
      <c r="AG691" s="39"/>
      <c r="AH691" s="39"/>
      <c r="AI691" s="39"/>
      <c r="AJ691" s="39"/>
      <c r="AK691" s="39"/>
      <c r="AL691" s="39"/>
      <c r="AM691" s="39"/>
      <c r="AN691" s="39"/>
      <c r="AO691" s="39"/>
      <c r="AP691" s="39"/>
      <c r="AQ691" s="39"/>
      <c r="AR691" s="39"/>
      <c r="AS691" s="39"/>
      <c r="AT691" s="39"/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J691" s="39"/>
      <c r="BK691" s="39"/>
      <c r="BL691" s="39"/>
      <c r="BM691" s="17">
        <v>0</v>
      </c>
      <c r="BN691" s="17">
        <v>0</v>
      </c>
      <c r="BO691" s="39"/>
      <c r="BP691" s="39"/>
      <c r="BQ691" s="39"/>
      <c r="BR691" s="39"/>
      <c r="BS691" s="39"/>
      <c r="BT691" s="39"/>
      <c r="BU691" s="39"/>
      <c r="BV691" s="39"/>
      <c r="BW691" s="39"/>
      <c r="BX691" s="39"/>
      <c r="BY691" s="39"/>
      <c r="BZ691" s="39"/>
      <c r="CA691" s="39"/>
      <c r="CB691" s="39"/>
      <c r="CC691" s="39"/>
      <c r="CD691" s="39"/>
      <c r="CE691" s="39"/>
      <c r="CF691" s="39"/>
      <c r="CG691" s="39"/>
      <c r="CH691" s="39"/>
      <c r="CI691" s="39"/>
      <c r="CJ691" s="39"/>
      <c r="CK691" s="39"/>
      <c r="CL691" s="39"/>
      <c r="CM691" s="39"/>
      <c r="CN691" s="39"/>
      <c r="CO691" s="39"/>
      <c r="CP691" s="39"/>
      <c r="CQ691" s="39"/>
      <c r="CR691" s="39"/>
      <c r="CS691" s="39"/>
      <c r="CT691" s="39"/>
      <c r="CU691" s="39"/>
      <c r="CV691" s="39"/>
      <c r="CW691" s="39"/>
      <c r="CX691" s="39"/>
      <c r="CY691" s="39"/>
      <c r="CZ691" s="39"/>
      <c r="DA691" s="39"/>
      <c r="DB691" s="39"/>
      <c r="DC691" s="39"/>
      <c r="DD691" s="39"/>
      <c r="DE691" s="39"/>
      <c r="DF691" s="39"/>
      <c r="DG691" s="39"/>
      <c r="DH691" s="39"/>
      <c r="DI691" s="39"/>
      <c r="DJ691" s="39"/>
      <c r="DK691" s="39"/>
      <c r="DL691" s="39"/>
      <c r="DM691" s="39"/>
      <c r="DN691" s="39"/>
      <c r="DO691" s="39"/>
      <c r="DP691" s="39"/>
      <c r="DQ691" s="39"/>
      <c r="DR691" s="39"/>
      <c r="DS691" s="39"/>
      <c r="DT691" s="39"/>
      <c r="DU691" s="39"/>
      <c r="DV691" s="39"/>
      <c r="DW691" s="39"/>
      <c r="DX691" s="39"/>
      <c r="DY691" s="39"/>
      <c r="DZ691" s="14"/>
      <c r="EA691" s="14"/>
      <c r="EB691" s="14"/>
      <c r="EC691" s="14"/>
      <c r="ED691" s="14"/>
      <c r="EE691" s="14"/>
      <c r="EF691" s="14"/>
      <c r="EG691" s="14"/>
      <c r="EH691" s="14"/>
      <c r="EI691" s="14"/>
      <c r="EJ691" s="14"/>
      <c r="EK691" s="14"/>
      <c r="EL691" s="14"/>
      <c r="EM691" s="14"/>
      <c r="EN691" s="14"/>
      <c r="EO691" s="14"/>
      <c r="EP691" s="14"/>
      <c r="EQ691" s="14"/>
      <c r="ER691" s="14"/>
      <c r="ES691" s="14"/>
      <c r="ET691" s="14"/>
      <c r="EU691" s="14"/>
      <c r="EV691" s="14"/>
      <c r="EW691" s="14"/>
      <c r="EX691" s="14"/>
      <c r="EY691" s="14"/>
      <c r="EZ691" s="14"/>
      <c r="FA691" s="14"/>
      <c r="FB691" s="14"/>
      <c r="FC691" s="14"/>
      <c r="FD691" s="14"/>
      <c r="FE691" s="14"/>
      <c r="FF691" s="14"/>
      <c r="FG691" s="14"/>
      <c r="FH691" s="14"/>
      <c r="FI691" s="14"/>
      <c r="FJ691" s="14"/>
      <c r="FK691" s="14"/>
      <c r="FL691" s="14"/>
      <c r="FM691" s="14"/>
      <c r="FN691" s="14"/>
      <c r="FO691" s="14"/>
      <c r="FP691" s="14"/>
      <c r="FQ691" s="14"/>
      <c r="FR691" s="14"/>
      <c r="FS691" s="14"/>
      <c r="FT691" s="14"/>
      <c r="FU691" s="14"/>
      <c r="FV691" s="14"/>
      <c r="FW691" s="14"/>
      <c r="FX691" s="14"/>
      <c r="FY691" s="14"/>
      <c r="FZ691" s="14"/>
      <c r="GA691" s="14"/>
      <c r="GB691" s="14"/>
      <c r="GC691" s="14"/>
      <c r="GD691" s="14"/>
      <c r="GE691" s="14"/>
      <c r="GF691" s="14"/>
      <c r="GG691" s="14"/>
      <c r="GH691" s="14"/>
      <c r="GI691" s="14"/>
      <c r="GJ691" s="14"/>
      <c r="GK691" s="14"/>
      <c r="GL691" s="14"/>
      <c r="GM691" s="14"/>
      <c r="GN691" s="14"/>
      <c r="GO691" s="14"/>
      <c r="GP691" s="14"/>
      <c r="GQ691" s="14"/>
      <c r="GR691" s="14"/>
      <c r="GS691" s="14"/>
      <c r="GT691" s="14"/>
      <c r="GU691" s="14"/>
      <c r="GV691" s="14"/>
      <c r="GW691" s="14"/>
      <c r="GX691" s="14"/>
      <c r="GY691" s="14"/>
      <c r="GZ691" s="14"/>
    </row>
    <row r="692" spans="1:208">
      <c r="A692" s="14"/>
      <c r="B692" s="14"/>
      <c r="C692" s="43" t="s">
        <v>356</v>
      </c>
      <c r="D692" s="14"/>
      <c r="E692" s="39"/>
      <c r="F692" s="39"/>
      <c r="G692" s="39"/>
      <c r="H692" s="39"/>
      <c r="I692" s="39">
        <v>15000</v>
      </c>
      <c r="J692" s="39">
        <v>600000</v>
      </c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F692" s="39"/>
      <c r="AG692" s="39"/>
      <c r="AH692" s="39"/>
      <c r="AI692" s="39"/>
      <c r="AJ692" s="39"/>
      <c r="AK692" s="39"/>
      <c r="AL692" s="39"/>
      <c r="AM692" s="39"/>
      <c r="AN692" s="39"/>
      <c r="AO692" s="39"/>
      <c r="AP692" s="39"/>
      <c r="AQ692" s="39"/>
      <c r="AR692" s="39"/>
      <c r="AS692" s="39"/>
      <c r="AT692" s="39"/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J692" s="39"/>
      <c r="BK692" s="39"/>
      <c r="BL692" s="39"/>
      <c r="BM692" s="17">
        <v>0</v>
      </c>
      <c r="BN692" s="17">
        <v>0</v>
      </c>
      <c r="BO692" s="39"/>
      <c r="BP692" s="39"/>
      <c r="BQ692" s="39"/>
      <c r="BR692" s="39"/>
      <c r="BS692" s="39"/>
      <c r="BT692" s="39"/>
      <c r="BU692" s="39"/>
      <c r="BV692" s="39"/>
      <c r="BW692" s="39"/>
      <c r="BX692" s="39"/>
      <c r="BY692" s="39"/>
      <c r="BZ692" s="39"/>
      <c r="CA692" s="39"/>
      <c r="CB692" s="39"/>
      <c r="CC692" s="39"/>
      <c r="CD692" s="39"/>
      <c r="CE692" s="39"/>
      <c r="CF692" s="39"/>
      <c r="CG692" s="39"/>
      <c r="CH692" s="39"/>
      <c r="CI692" s="39"/>
      <c r="CJ692" s="39"/>
      <c r="CK692" s="39"/>
      <c r="CL692" s="39"/>
      <c r="CM692" s="39"/>
      <c r="CN692" s="39"/>
      <c r="CO692" s="39"/>
      <c r="CP692" s="39"/>
      <c r="CQ692" s="39"/>
      <c r="CR692" s="39"/>
      <c r="CS692" s="39"/>
      <c r="CT692" s="39"/>
      <c r="CU692" s="39"/>
      <c r="CV692" s="39"/>
      <c r="CW692" s="39"/>
      <c r="CX692" s="39"/>
      <c r="CY692" s="39"/>
      <c r="CZ692" s="39"/>
      <c r="DA692" s="39"/>
      <c r="DB692" s="39"/>
      <c r="DC692" s="39"/>
      <c r="DD692" s="39"/>
      <c r="DE692" s="39"/>
      <c r="DF692" s="39"/>
      <c r="DG692" s="39"/>
      <c r="DH692" s="39"/>
      <c r="DI692" s="39"/>
      <c r="DJ692" s="39"/>
      <c r="DK692" s="39"/>
      <c r="DL692" s="39"/>
      <c r="DM692" s="39"/>
      <c r="DN692" s="39"/>
      <c r="DO692" s="39"/>
      <c r="DP692" s="39"/>
      <c r="DQ692" s="39"/>
      <c r="DR692" s="39"/>
      <c r="DS692" s="39"/>
      <c r="DT692" s="39"/>
      <c r="DU692" s="39"/>
      <c r="DV692" s="39"/>
      <c r="DW692" s="39"/>
      <c r="DX692" s="39"/>
      <c r="DY692" s="39"/>
      <c r="DZ692" s="14"/>
      <c r="EA692" s="14"/>
      <c r="EB692" s="14"/>
      <c r="EC692" s="14"/>
      <c r="ED692" s="14"/>
      <c r="EE692" s="14"/>
      <c r="EF692" s="14"/>
      <c r="EG692" s="14"/>
      <c r="EH692" s="14"/>
      <c r="EI692" s="14"/>
      <c r="EJ692" s="14"/>
      <c r="EK692" s="14"/>
      <c r="EL692" s="14"/>
      <c r="EM692" s="14"/>
      <c r="EN692" s="14"/>
      <c r="EO692" s="14"/>
      <c r="EP692" s="14"/>
      <c r="EQ692" s="14"/>
      <c r="ER692" s="14"/>
      <c r="ES692" s="14"/>
      <c r="ET692" s="14"/>
      <c r="EU692" s="14"/>
      <c r="EV692" s="14"/>
      <c r="EW692" s="14"/>
      <c r="EX692" s="14"/>
      <c r="EY692" s="14"/>
      <c r="EZ692" s="14"/>
      <c r="FA692" s="14"/>
      <c r="FB692" s="14"/>
      <c r="FC692" s="14"/>
      <c r="FD692" s="14"/>
      <c r="FE692" s="14"/>
      <c r="FF692" s="14"/>
      <c r="FG692" s="14"/>
      <c r="FH692" s="14"/>
      <c r="FI692" s="14"/>
      <c r="FJ692" s="14"/>
      <c r="FK692" s="14"/>
      <c r="FL692" s="14"/>
      <c r="FM692" s="14"/>
      <c r="FN692" s="14"/>
      <c r="FO692" s="14"/>
      <c r="FP692" s="14"/>
      <c r="FQ692" s="14"/>
      <c r="FR692" s="14"/>
      <c r="FS692" s="14"/>
      <c r="FT692" s="14"/>
      <c r="FU692" s="14"/>
      <c r="FV692" s="14"/>
      <c r="FW692" s="14"/>
      <c r="FX692" s="14"/>
      <c r="FY692" s="14"/>
      <c r="FZ692" s="14"/>
      <c r="GA692" s="14"/>
      <c r="GB692" s="14"/>
      <c r="GC692" s="14"/>
      <c r="GD692" s="14"/>
      <c r="GE692" s="14"/>
      <c r="GF692" s="14"/>
      <c r="GG692" s="14"/>
      <c r="GH692" s="14"/>
      <c r="GI692" s="14"/>
      <c r="GJ692" s="14"/>
      <c r="GK692" s="14"/>
      <c r="GL692" s="14"/>
      <c r="GM692" s="14"/>
      <c r="GN692" s="14"/>
      <c r="GO692" s="14"/>
      <c r="GP692" s="14"/>
      <c r="GQ692" s="14"/>
      <c r="GR692" s="14"/>
      <c r="GS692" s="14"/>
      <c r="GT692" s="14"/>
      <c r="GU692" s="14"/>
      <c r="GV692" s="14"/>
      <c r="GW692" s="14"/>
      <c r="GX692" s="14"/>
      <c r="GY692" s="14"/>
      <c r="GZ692" s="14"/>
    </row>
    <row r="693" spans="1:208">
      <c r="A693" s="14"/>
      <c r="B693" s="14"/>
      <c r="C693" s="43" t="s">
        <v>356</v>
      </c>
      <c r="D693" s="14"/>
      <c r="E693" s="39"/>
      <c r="F693" s="39"/>
      <c r="G693" s="39"/>
      <c r="H693" s="39"/>
      <c r="I693" s="39">
        <v>75000</v>
      </c>
      <c r="J693" s="39">
        <v>3000000</v>
      </c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J693" s="39"/>
      <c r="BK693" s="39"/>
      <c r="BL693" s="39"/>
      <c r="BM693" s="17">
        <v>0</v>
      </c>
      <c r="BN693" s="17">
        <v>0</v>
      </c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39"/>
      <c r="CB693" s="39"/>
      <c r="CC693" s="39"/>
      <c r="CD693" s="39"/>
      <c r="CE693" s="39"/>
      <c r="CF693" s="39"/>
      <c r="CG693" s="39"/>
      <c r="CH693" s="39"/>
      <c r="CI693" s="39"/>
      <c r="CJ693" s="39"/>
      <c r="CK693" s="39"/>
      <c r="CL693" s="39"/>
      <c r="CM693" s="39"/>
      <c r="CN693" s="39"/>
      <c r="CO693" s="39"/>
      <c r="CP693" s="39"/>
      <c r="CQ693" s="39"/>
      <c r="CR693" s="39"/>
      <c r="CS693" s="39"/>
      <c r="CT693" s="39"/>
      <c r="CU693" s="39"/>
      <c r="CV693" s="39"/>
      <c r="CW693" s="39"/>
      <c r="CX693" s="39"/>
      <c r="CY693" s="39"/>
      <c r="CZ693" s="39"/>
      <c r="DA693" s="39"/>
      <c r="DB693" s="39"/>
      <c r="DC693" s="39"/>
      <c r="DD693" s="39"/>
      <c r="DE693" s="39"/>
      <c r="DF693" s="39"/>
      <c r="DG693" s="39"/>
      <c r="DH693" s="39"/>
      <c r="DI693" s="39"/>
      <c r="DJ693" s="39"/>
      <c r="DK693" s="39"/>
      <c r="DL693" s="39"/>
      <c r="DM693" s="39"/>
      <c r="DN693" s="39"/>
      <c r="DO693" s="39"/>
      <c r="DP693" s="39"/>
      <c r="DQ693" s="39"/>
      <c r="DR693" s="39"/>
      <c r="DS693" s="39"/>
      <c r="DT693" s="39"/>
      <c r="DU693" s="39"/>
      <c r="DV693" s="39"/>
      <c r="DW693" s="39"/>
      <c r="DX693" s="39"/>
      <c r="DY693" s="39"/>
      <c r="DZ693" s="14"/>
      <c r="EA693" s="14"/>
      <c r="EB693" s="14"/>
      <c r="EC693" s="14"/>
      <c r="ED693" s="14"/>
      <c r="EE693" s="14"/>
      <c r="EF693" s="14"/>
      <c r="EG693" s="14"/>
      <c r="EH693" s="14"/>
      <c r="EI693" s="14"/>
      <c r="EJ693" s="14"/>
      <c r="EK693" s="14"/>
      <c r="EL693" s="14"/>
      <c r="EM693" s="14"/>
      <c r="EN693" s="14"/>
      <c r="EO693" s="14"/>
      <c r="EP693" s="14"/>
      <c r="EQ693" s="14"/>
      <c r="ER693" s="14"/>
      <c r="ES693" s="14"/>
      <c r="ET693" s="14"/>
      <c r="EU693" s="14"/>
      <c r="EV693" s="14"/>
      <c r="EW693" s="14"/>
      <c r="EX693" s="14"/>
      <c r="EY693" s="14"/>
      <c r="EZ693" s="14"/>
      <c r="FA693" s="14"/>
      <c r="FB693" s="14"/>
      <c r="FC693" s="14"/>
      <c r="FD693" s="14"/>
      <c r="FE693" s="14"/>
      <c r="FF693" s="14"/>
      <c r="FG693" s="14"/>
      <c r="FH693" s="14"/>
      <c r="FI693" s="14"/>
      <c r="FJ693" s="14"/>
      <c r="FK693" s="14"/>
      <c r="FL693" s="14"/>
      <c r="FM693" s="14"/>
      <c r="FN693" s="14"/>
      <c r="FO693" s="14"/>
      <c r="FP693" s="14"/>
      <c r="FQ693" s="14"/>
      <c r="FR693" s="14"/>
      <c r="FS693" s="14"/>
      <c r="FT693" s="14"/>
      <c r="FU693" s="14"/>
      <c r="FV693" s="14"/>
      <c r="FW693" s="14"/>
      <c r="FX693" s="14"/>
      <c r="FY693" s="14"/>
      <c r="FZ693" s="14"/>
      <c r="GA693" s="14"/>
      <c r="GB693" s="14"/>
      <c r="GC693" s="14"/>
      <c r="GD693" s="14"/>
      <c r="GE693" s="14"/>
      <c r="GF693" s="14"/>
      <c r="GG693" s="14"/>
      <c r="GH693" s="14"/>
      <c r="GI693" s="14"/>
      <c r="GJ693" s="14"/>
      <c r="GK693" s="14"/>
      <c r="GL693" s="14"/>
      <c r="GM693" s="14"/>
      <c r="GN693" s="14"/>
      <c r="GO693" s="14"/>
      <c r="GP693" s="14"/>
      <c r="GQ693" s="14"/>
      <c r="GR693" s="14"/>
      <c r="GS693" s="14"/>
      <c r="GT693" s="14"/>
      <c r="GU693" s="14"/>
      <c r="GV693" s="14"/>
      <c r="GW693" s="14"/>
      <c r="GX693" s="14"/>
      <c r="GY693" s="14"/>
      <c r="GZ693" s="14"/>
    </row>
    <row r="694" spans="1:208">
      <c r="A694" s="14"/>
      <c r="B694" s="14"/>
      <c r="C694" s="43" t="s">
        <v>356</v>
      </c>
      <c r="D694" s="14"/>
      <c r="E694" s="39"/>
      <c r="F694" s="39"/>
      <c r="G694" s="39"/>
      <c r="H694" s="39"/>
      <c r="I694" s="39">
        <v>20000</v>
      </c>
      <c r="J694" s="39">
        <v>800000</v>
      </c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F694" s="39"/>
      <c r="AG694" s="39"/>
      <c r="AH694" s="39"/>
      <c r="AI694" s="39"/>
      <c r="AJ694" s="39"/>
      <c r="AK694" s="39"/>
      <c r="AL694" s="39"/>
      <c r="AM694" s="39"/>
      <c r="AN694" s="39"/>
      <c r="AO694" s="39"/>
      <c r="AP694" s="39"/>
      <c r="AQ694" s="39"/>
      <c r="AR694" s="39"/>
      <c r="AS694" s="39"/>
      <c r="AT694" s="39"/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J694" s="39"/>
      <c r="BK694" s="39"/>
      <c r="BL694" s="39"/>
      <c r="BM694" s="17">
        <v>0</v>
      </c>
      <c r="BN694" s="17">
        <v>0</v>
      </c>
      <c r="BO694" s="39"/>
      <c r="BP694" s="39"/>
      <c r="BQ694" s="39"/>
      <c r="BR694" s="39"/>
      <c r="BS694" s="39"/>
      <c r="BT694" s="39"/>
      <c r="BU694" s="39"/>
      <c r="BV694" s="39"/>
      <c r="BW694" s="39"/>
      <c r="BX694" s="39"/>
      <c r="BY694" s="39"/>
      <c r="BZ694" s="39"/>
      <c r="CA694" s="39"/>
      <c r="CB694" s="39"/>
      <c r="CC694" s="39"/>
      <c r="CD694" s="39"/>
      <c r="CE694" s="39"/>
      <c r="CF694" s="39"/>
      <c r="CG694" s="39"/>
      <c r="CH694" s="39"/>
      <c r="CI694" s="39"/>
      <c r="CJ694" s="39"/>
      <c r="CK694" s="39"/>
      <c r="CL694" s="39"/>
      <c r="CM694" s="39"/>
      <c r="CN694" s="39"/>
      <c r="CO694" s="39"/>
      <c r="CP694" s="39"/>
      <c r="CQ694" s="39"/>
      <c r="CR694" s="39"/>
      <c r="CS694" s="39"/>
      <c r="CT694" s="39"/>
      <c r="CU694" s="39"/>
      <c r="CV694" s="39"/>
      <c r="CW694" s="39"/>
      <c r="CX694" s="39"/>
      <c r="CY694" s="39"/>
      <c r="CZ694" s="39"/>
      <c r="DA694" s="39"/>
      <c r="DB694" s="39"/>
      <c r="DC694" s="39"/>
      <c r="DD694" s="39"/>
      <c r="DE694" s="39"/>
      <c r="DF694" s="39"/>
      <c r="DG694" s="39"/>
      <c r="DH694" s="39"/>
      <c r="DI694" s="39"/>
      <c r="DJ694" s="39"/>
      <c r="DK694" s="39"/>
      <c r="DL694" s="39"/>
      <c r="DM694" s="39"/>
      <c r="DN694" s="39"/>
      <c r="DO694" s="39"/>
      <c r="DP694" s="39"/>
      <c r="DQ694" s="39"/>
      <c r="DR694" s="39"/>
      <c r="DS694" s="39"/>
      <c r="DT694" s="39"/>
      <c r="DU694" s="39"/>
      <c r="DV694" s="39"/>
      <c r="DW694" s="39"/>
      <c r="DX694" s="39"/>
      <c r="DY694" s="39"/>
      <c r="DZ694" s="14"/>
      <c r="EA694" s="14"/>
      <c r="EB694" s="14"/>
      <c r="EC694" s="14"/>
      <c r="ED694" s="14"/>
      <c r="EE694" s="14"/>
      <c r="EF694" s="14"/>
      <c r="EG694" s="14"/>
      <c r="EH694" s="14"/>
      <c r="EI694" s="14"/>
      <c r="EJ694" s="14"/>
      <c r="EK694" s="14"/>
      <c r="EL694" s="14"/>
      <c r="EM694" s="14"/>
      <c r="EN694" s="14"/>
      <c r="EO694" s="14"/>
      <c r="EP694" s="14"/>
      <c r="EQ694" s="14"/>
      <c r="ER694" s="14"/>
      <c r="ES694" s="14"/>
      <c r="ET694" s="14"/>
      <c r="EU694" s="14"/>
      <c r="EV694" s="14"/>
      <c r="EW694" s="14"/>
      <c r="EX694" s="14"/>
      <c r="EY694" s="14"/>
      <c r="EZ694" s="14"/>
      <c r="FA694" s="14"/>
      <c r="FB694" s="14"/>
      <c r="FC694" s="14"/>
      <c r="FD694" s="14"/>
      <c r="FE694" s="14"/>
      <c r="FF694" s="14"/>
      <c r="FG694" s="14"/>
      <c r="FH694" s="14"/>
      <c r="FI694" s="14"/>
      <c r="FJ694" s="14"/>
      <c r="FK694" s="14"/>
      <c r="FL694" s="14"/>
      <c r="FM694" s="14"/>
      <c r="FN694" s="14"/>
      <c r="FO694" s="14"/>
      <c r="FP694" s="14"/>
      <c r="FQ694" s="14"/>
      <c r="FR694" s="14"/>
      <c r="FS694" s="14"/>
      <c r="FT694" s="14"/>
      <c r="FU694" s="14"/>
      <c r="FV694" s="14"/>
      <c r="FW694" s="14"/>
      <c r="FX694" s="14"/>
      <c r="FY694" s="14"/>
      <c r="FZ694" s="14"/>
      <c r="GA694" s="14"/>
      <c r="GB694" s="14"/>
      <c r="GC694" s="14"/>
      <c r="GD694" s="14"/>
      <c r="GE694" s="14"/>
      <c r="GF694" s="14"/>
      <c r="GG694" s="14"/>
      <c r="GH694" s="14"/>
      <c r="GI694" s="14"/>
      <c r="GJ694" s="14"/>
      <c r="GK694" s="14"/>
      <c r="GL694" s="14"/>
      <c r="GM694" s="14"/>
      <c r="GN694" s="14"/>
      <c r="GO694" s="14"/>
      <c r="GP694" s="14"/>
      <c r="GQ694" s="14"/>
      <c r="GR694" s="14"/>
      <c r="GS694" s="14"/>
      <c r="GT694" s="14"/>
      <c r="GU694" s="14"/>
      <c r="GV694" s="14"/>
      <c r="GW694" s="14"/>
      <c r="GX694" s="14"/>
      <c r="GY694" s="14"/>
      <c r="GZ694" s="14"/>
    </row>
    <row r="695" spans="1:208">
      <c r="A695" s="14"/>
      <c r="B695" s="14"/>
      <c r="C695" s="43" t="s">
        <v>356</v>
      </c>
      <c r="D695" s="14"/>
      <c r="E695" s="39"/>
      <c r="F695" s="39"/>
      <c r="G695" s="39"/>
      <c r="H695" s="39"/>
      <c r="I695" s="39">
        <v>1500</v>
      </c>
      <c r="J695" s="39">
        <v>60000</v>
      </c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F695" s="39"/>
      <c r="AG695" s="39"/>
      <c r="AH695" s="39"/>
      <c r="AI695" s="39"/>
      <c r="AJ695" s="39"/>
      <c r="AK695" s="39"/>
      <c r="AL695" s="39"/>
      <c r="AM695" s="39"/>
      <c r="AN695" s="39"/>
      <c r="AO695" s="39"/>
      <c r="AP695" s="39"/>
      <c r="AQ695" s="39"/>
      <c r="AR695" s="39"/>
      <c r="AS695" s="39"/>
      <c r="AT695" s="39"/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J695" s="39"/>
      <c r="BK695" s="39"/>
      <c r="BL695" s="39"/>
      <c r="BM695" s="17">
        <v>0</v>
      </c>
      <c r="BN695" s="17">
        <v>0</v>
      </c>
      <c r="BO695" s="39"/>
      <c r="BP695" s="39"/>
      <c r="BQ695" s="39"/>
      <c r="BR695" s="39"/>
      <c r="BS695" s="39"/>
      <c r="BT695" s="39"/>
      <c r="BU695" s="39"/>
      <c r="BV695" s="39"/>
      <c r="BW695" s="39"/>
      <c r="BX695" s="39"/>
      <c r="BY695" s="39"/>
      <c r="BZ695" s="39"/>
      <c r="CA695" s="39"/>
      <c r="CB695" s="39"/>
      <c r="CC695" s="39"/>
      <c r="CD695" s="39"/>
      <c r="CE695" s="39"/>
      <c r="CF695" s="39"/>
      <c r="CG695" s="39"/>
      <c r="CH695" s="39"/>
      <c r="CI695" s="39"/>
      <c r="CJ695" s="39"/>
      <c r="CK695" s="39"/>
      <c r="CL695" s="39"/>
      <c r="CM695" s="39"/>
      <c r="CN695" s="39"/>
      <c r="CO695" s="39"/>
      <c r="CP695" s="39"/>
      <c r="CQ695" s="39"/>
      <c r="CR695" s="39"/>
      <c r="CS695" s="39"/>
      <c r="CT695" s="39"/>
      <c r="CU695" s="39"/>
      <c r="CV695" s="39"/>
      <c r="CW695" s="39"/>
      <c r="CX695" s="39"/>
      <c r="CY695" s="39"/>
      <c r="CZ695" s="39"/>
      <c r="DA695" s="39"/>
      <c r="DB695" s="39"/>
      <c r="DC695" s="39"/>
      <c r="DD695" s="39"/>
      <c r="DE695" s="39"/>
      <c r="DF695" s="39"/>
      <c r="DG695" s="39"/>
      <c r="DH695" s="39"/>
      <c r="DI695" s="39"/>
      <c r="DJ695" s="39"/>
      <c r="DK695" s="39"/>
      <c r="DL695" s="39"/>
      <c r="DM695" s="39"/>
      <c r="DN695" s="39"/>
      <c r="DO695" s="39"/>
      <c r="DP695" s="39"/>
      <c r="DQ695" s="39"/>
      <c r="DR695" s="39"/>
      <c r="DS695" s="39"/>
      <c r="DT695" s="39"/>
      <c r="DU695" s="39"/>
      <c r="DV695" s="39"/>
      <c r="DW695" s="39"/>
      <c r="DX695" s="39"/>
      <c r="DY695" s="39"/>
      <c r="DZ695" s="14"/>
      <c r="EA695" s="14"/>
      <c r="EB695" s="14"/>
      <c r="EC695" s="14"/>
      <c r="ED695" s="14"/>
      <c r="EE695" s="14"/>
      <c r="EF695" s="14"/>
      <c r="EG695" s="14"/>
      <c r="EH695" s="14"/>
      <c r="EI695" s="14"/>
      <c r="EJ695" s="14"/>
      <c r="EK695" s="14"/>
      <c r="EL695" s="14"/>
      <c r="EM695" s="14"/>
      <c r="EN695" s="14"/>
      <c r="EO695" s="14"/>
      <c r="EP695" s="14"/>
      <c r="EQ695" s="14"/>
      <c r="ER695" s="14"/>
      <c r="ES695" s="14"/>
      <c r="ET695" s="14"/>
      <c r="EU695" s="14"/>
      <c r="EV695" s="14"/>
      <c r="EW695" s="14"/>
      <c r="EX695" s="14"/>
      <c r="EY695" s="14"/>
      <c r="EZ695" s="14"/>
      <c r="FA695" s="14"/>
      <c r="FB695" s="14"/>
      <c r="FC695" s="14"/>
      <c r="FD695" s="14"/>
      <c r="FE695" s="14"/>
      <c r="FF695" s="14"/>
      <c r="FG695" s="14"/>
      <c r="FH695" s="14"/>
      <c r="FI695" s="14"/>
      <c r="FJ695" s="14"/>
      <c r="FK695" s="14"/>
      <c r="FL695" s="14"/>
      <c r="FM695" s="14"/>
      <c r="FN695" s="14"/>
      <c r="FO695" s="14"/>
      <c r="FP695" s="14"/>
      <c r="FQ695" s="14"/>
      <c r="FR695" s="14"/>
      <c r="FS695" s="14"/>
      <c r="FT695" s="14"/>
      <c r="FU695" s="14"/>
      <c r="FV695" s="14"/>
      <c r="FW695" s="14"/>
      <c r="FX695" s="14"/>
      <c r="FY695" s="14"/>
      <c r="FZ695" s="14"/>
      <c r="GA695" s="14"/>
      <c r="GB695" s="14"/>
      <c r="GC695" s="14"/>
      <c r="GD695" s="14"/>
      <c r="GE695" s="14"/>
      <c r="GF695" s="14"/>
      <c r="GG695" s="14"/>
      <c r="GH695" s="14"/>
      <c r="GI695" s="14"/>
      <c r="GJ695" s="14"/>
      <c r="GK695" s="14"/>
      <c r="GL695" s="14"/>
      <c r="GM695" s="14"/>
      <c r="GN695" s="14"/>
      <c r="GO695" s="14"/>
      <c r="GP695" s="14"/>
      <c r="GQ695" s="14"/>
      <c r="GR695" s="14"/>
      <c r="GS695" s="14"/>
      <c r="GT695" s="14"/>
      <c r="GU695" s="14"/>
      <c r="GV695" s="14"/>
      <c r="GW695" s="14"/>
      <c r="GX695" s="14"/>
      <c r="GY695" s="14"/>
      <c r="GZ695" s="14"/>
    </row>
    <row r="696" spans="1:208">
      <c r="A696" s="14"/>
      <c r="B696" s="14"/>
      <c r="C696" s="43" t="s">
        <v>356</v>
      </c>
      <c r="D696" s="14"/>
      <c r="E696" s="39"/>
      <c r="F696" s="39"/>
      <c r="G696" s="39"/>
      <c r="H696" s="39"/>
      <c r="I696" s="39"/>
      <c r="J696" s="39"/>
      <c r="K696" s="39">
        <v>500</v>
      </c>
      <c r="L696" s="39">
        <v>25000</v>
      </c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  <c r="AA696" s="39"/>
      <c r="AB696" s="39"/>
      <c r="AC696" s="39"/>
      <c r="AD696" s="39"/>
      <c r="AE696" s="39"/>
      <c r="AF696" s="39"/>
      <c r="AG696" s="39"/>
      <c r="AH696" s="39"/>
      <c r="AI696" s="39"/>
      <c r="AJ696" s="39"/>
      <c r="AK696" s="39"/>
      <c r="AL696" s="39"/>
      <c r="AM696" s="39"/>
      <c r="AN696" s="39"/>
      <c r="AO696" s="39"/>
      <c r="AP696" s="39"/>
      <c r="AQ696" s="39"/>
      <c r="AR696" s="39"/>
      <c r="AS696" s="39"/>
      <c r="AT696" s="39"/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J696" s="39"/>
      <c r="BK696" s="39"/>
      <c r="BL696" s="39"/>
      <c r="BM696" s="17">
        <v>0</v>
      </c>
      <c r="BN696" s="17">
        <v>0</v>
      </c>
      <c r="BO696" s="39"/>
      <c r="BP696" s="39"/>
      <c r="BQ696" s="39"/>
      <c r="BR696" s="39"/>
      <c r="BS696" s="39"/>
      <c r="BT696" s="39"/>
      <c r="BU696" s="39"/>
      <c r="BV696" s="39"/>
      <c r="BW696" s="39"/>
      <c r="BX696" s="39"/>
      <c r="BY696" s="39"/>
      <c r="BZ696" s="39"/>
      <c r="CA696" s="39"/>
      <c r="CB696" s="39"/>
      <c r="CC696" s="39"/>
      <c r="CD696" s="39"/>
      <c r="CE696" s="39"/>
      <c r="CF696" s="39"/>
      <c r="CG696" s="39"/>
      <c r="CH696" s="39"/>
      <c r="CI696" s="39"/>
      <c r="CJ696" s="39"/>
      <c r="CK696" s="39"/>
      <c r="CL696" s="39"/>
      <c r="CM696" s="39"/>
      <c r="CN696" s="39"/>
      <c r="CO696" s="39"/>
      <c r="CP696" s="39"/>
      <c r="CQ696" s="39"/>
      <c r="CR696" s="39"/>
      <c r="CS696" s="39"/>
      <c r="CT696" s="39"/>
      <c r="CU696" s="39"/>
      <c r="CV696" s="39"/>
      <c r="CW696" s="39"/>
      <c r="CX696" s="39"/>
      <c r="CY696" s="39"/>
      <c r="CZ696" s="39"/>
      <c r="DA696" s="39"/>
      <c r="DB696" s="39"/>
      <c r="DC696" s="39"/>
      <c r="DD696" s="39"/>
      <c r="DE696" s="39"/>
      <c r="DF696" s="39"/>
      <c r="DG696" s="39"/>
      <c r="DH696" s="39"/>
      <c r="DI696" s="39"/>
      <c r="DJ696" s="39"/>
      <c r="DK696" s="39"/>
      <c r="DL696" s="39"/>
      <c r="DM696" s="39"/>
      <c r="DN696" s="39"/>
      <c r="DO696" s="39"/>
      <c r="DP696" s="39"/>
      <c r="DQ696" s="39"/>
      <c r="DR696" s="39"/>
      <c r="DS696" s="39"/>
      <c r="DT696" s="39"/>
      <c r="DU696" s="39"/>
      <c r="DV696" s="39"/>
      <c r="DW696" s="39"/>
      <c r="DX696" s="39"/>
      <c r="DY696" s="39"/>
      <c r="DZ696" s="14"/>
      <c r="EA696" s="14"/>
      <c r="EB696" s="14"/>
      <c r="EC696" s="14"/>
      <c r="ED696" s="14"/>
      <c r="EE696" s="14"/>
      <c r="EF696" s="14"/>
      <c r="EG696" s="14"/>
      <c r="EH696" s="14"/>
      <c r="EI696" s="14"/>
      <c r="EJ696" s="14"/>
      <c r="EK696" s="14"/>
      <c r="EL696" s="14"/>
      <c r="EM696" s="14"/>
      <c r="EN696" s="14"/>
      <c r="EO696" s="14"/>
      <c r="EP696" s="14"/>
      <c r="EQ696" s="14"/>
      <c r="ER696" s="14"/>
      <c r="ES696" s="14"/>
      <c r="ET696" s="14"/>
      <c r="EU696" s="14"/>
      <c r="EV696" s="14"/>
      <c r="EW696" s="14"/>
      <c r="EX696" s="14"/>
      <c r="EY696" s="14"/>
      <c r="EZ696" s="14"/>
      <c r="FA696" s="14"/>
      <c r="FB696" s="14"/>
      <c r="FC696" s="14"/>
      <c r="FD696" s="14"/>
      <c r="FE696" s="14"/>
      <c r="FF696" s="14"/>
      <c r="FG696" s="14"/>
      <c r="FH696" s="14"/>
      <c r="FI696" s="14"/>
      <c r="FJ696" s="14"/>
      <c r="FK696" s="14"/>
      <c r="FL696" s="14"/>
      <c r="FM696" s="14"/>
      <c r="FN696" s="14"/>
      <c r="FO696" s="14"/>
      <c r="FP696" s="14"/>
      <c r="FQ696" s="14"/>
      <c r="FR696" s="14"/>
      <c r="FS696" s="14"/>
      <c r="FT696" s="14"/>
      <c r="FU696" s="14"/>
      <c r="FV696" s="14"/>
      <c r="FW696" s="14"/>
      <c r="FX696" s="14"/>
      <c r="FY696" s="14"/>
      <c r="FZ696" s="14"/>
      <c r="GA696" s="14"/>
      <c r="GB696" s="14"/>
      <c r="GC696" s="14"/>
      <c r="GD696" s="14"/>
      <c r="GE696" s="14"/>
      <c r="GF696" s="14"/>
      <c r="GG696" s="14"/>
      <c r="GH696" s="14"/>
      <c r="GI696" s="14"/>
      <c r="GJ696" s="14"/>
      <c r="GK696" s="14"/>
      <c r="GL696" s="14"/>
      <c r="GM696" s="14"/>
      <c r="GN696" s="14"/>
      <c r="GO696" s="14"/>
      <c r="GP696" s="14"/>
      <c r="GQ696" s="14"/>
      <c r="GR696" s="14"/>
      <c r="GS696" s="14"/>
      <c r="GT696" s="14"/>
      <c r="GU696" s="14"/>
      <c r="GV696" s="14"/>
      <c r="GW696" s="14"/>
      <c r="GX696" s="14"/>
      <c r="GY696" s="14"/>
      <c r="GZ696" s="14"/>
    </row>
    <row r="697" spans="1:208" s="48" customFormat="1">
      <c r="B697" s="50" t="s">
        <v>411</v>
      </c>
      <c r="C697" s="51"/>
      <c r="E697" s="72">
        <f t="shared" ref="E697:AJ697" si="103">SUM(E687:E696)</f>
        <v>0</v>
      </c>
      <c r="F697" s="72">
        <f t="shared" si="103"/>
        <v>0</v>
      </c>
      <c r="G697" s="72">
        <f t="shared" si="103"/>
        <v>0</v>
      </c>
      <c r="H697" s="72">
        <f t="shared" si="103"/>
        <v>0</v>
      </c>
      <c r="I697" s="72">
        <f t="shared" si="103"/>
        <v>142166.66999999998</v>
      </c>
      <c r="J697" s="72">
        <f t="shared" si="103"/>
        <v>5470000</v>
      </c>
      <c r="K697" s="72">
        <f t="shared" si="103"/>
        <v>500</v>
      </c>
      <c r="L697" s="72">
        <f t="shared" si="103"/>
        <v>25000</v>
      </c>
      <c r="M697" s="72">
        <f t="shared" si="103"/>
        <v>0</v>
      </c>
      <c r="N697" s="72">
        <f t="shared" si="103"/>
        <v>0</v>
      </c>
      <c r="O697" s="72">
        <f t="shared" si="103"/>
        <v>0</v>
      </c>
      <c r="P697" s="72">
        <f t="shared" si="103"/>
        <v>0</v>
      </c>
      <c r="Q697" s="72">
        <f t="shared" si="103"/>
        <v>0</v>
      </c>
      <c r="R697" s="72">
        <f t="shared" si="103"/>
        <v>0</v>
      </c>
      <c r="S697" s="72">
        <f t="shared" si="103"/>
        <v>0</v>
      </c>
      <c r="T697" s="72">
        <f t="shared" si="103"/>
        <v>0</v>
      </c>
      <c r="U697" s="72">
        <f t="shared" si="103"/>
        <v>0</v>
      </c>
      <c r="V697" s="72">
        <f t="shared" si="103"/>
        <v>0</v>
      </c>
      <c r="W697" s="72">
        <f t="shared" si="103"/>
        <v>0</v>
      </c>
      <c r="X697" s="72">
        <f t="shared" si="103"/>
        <v>0</v>
      </c>
      <c r="Y697" s="72">
        <f t="shared" si="103"/>
        <v>0</v>
      </c>
      <c r="Z697" s="72">
        <f t="shared" si="103"/>
        <v>0</v>
      </c>
      <c r="AA697" s="72">
        <f t="shared" si="103"/>
        <v>0</v>
      </c>
      <c r="AB697" s="72">
        <f t="shared" si="103"/>
        <v>0</v>
      </c>
      <c r="AC697" s="72">
        <f t="shared" si="103"/>
        <v>0</v>
      </c>
      <c r="AD697" s="72">
        <f t="shared" si="103"/>
        <v>0</v>
      </c>
      <c r="AE697" s="72">
        <f t="shared" si="103"/>
        <v>0</v>
      </c>
      <c r="AF697" s="72">
        <f t="shared" si="103"/>
        <v>0</v>
      </c>
      <c r="AG697" s="72">
        <f t="shared" si="103"/>
        <v>0</v>
      </c>
      <c r="AH697" s="72">
        <f t="shared" si="103"/>
        <v>0</v>
      </c>
      <c r="AI697" s="72">
        <f t="shared" si="103"/>
        <v>0</v>
      </c>
      <c r="AJ697" s="72">
        <f t="shared" si="103"/>
        <v>0</v>
      </c>
      <c r="AK697" s="72">
        <f t="shared" ref="AK697:BL697" si="104">SUM(AK687:AK696)</f>
        <v>0</v>
      </c>
      <c r="AL697" s="72">
        <f t="shared" si="104"/>
        <v>0</v>
      </c>
      <c r="AM697" s="72">
        <f t="shared" si="104"/>
        <v>0</v>
      </c>
      <c r="AN697" s="72">
        <f t="shared" si="104"/>
        <v>0</v>
      </c>
      <c r="AO697" s="72">
        <f t="shared" si="104"/>
        <v>0</v>
      </c>
      <c r="AP697" s="72">
        <f t="shared" si="104"/>
        <v>0</v>
      </c>
      <c r="AQ697" s="72">
        <f t="shared" si="104"/>
        <v>0</v>
      </c>
      <c r="AR697" s="72">
        <f t="shared" si="104"/>
        <v>0</v>
      </c>
      <c r="AS697" s="72">
        <f t="shared" si="104"/>
        <v>566.66999999999996</v>
      </c>
      <c r="AT697" s="72">
        <f t="shared" si="104"/>
        <v>170323.5</v>
      </c>
      <c r="AU697" s="72">
        <f t="shared" si="104"/>
        <v>0</v>
      </c>
      <c r="AV697" s="72">
        <f t="shared" si="104"/>
        <v>0</v>
      </c>
      <c r="AW697" s="72">
        <f t="shared" si="104"/>
        <v>0</v>
      </c>
      <c r="AX697" s="72">
        <f t="shared" si="104"/>
        <v>0</v>
      </c>
      <c r="AY697" s="72">
        <f t="shared" si="104"/>
        <v>0</v>
      </c>
      <c r="AZ697" s="72">
        <f t="shared" si="104"/>
        <v>0</v>
      </c>
      <c r="BA697" s="72">
        <f t="shared" si="104"/>
        <v>0</v>
      </c>
      <c r="BB697" s="72">
        <f t="shared" si="104"/>
        <v>0</v>
      </c>
      <c r="BC697" s="72">
        <f t="shared" si="104"/>
        <v>0</v>
      </c>
      <c r="BD697" s="72">
        <f t="shared" si="104"/>
        <v>0</v>
      </c>
      <c r="BE697" s="72">
        <f t="shared" si="104"/>
        <v>0</v>
      </c>
      <c r="BF697" s="72">
        <f t="shared" si="104"/>
        <v>0</v>
      </c>
      <c r="BG697" s="72">
        <f t="shared" si="104"/>
        <v>0</v>
      </c>
      <c r="BH697" s="72">
        <f t="shared" si="104"/>
        <v>0</v>
      </c>
      <c r="BI697" s="72">
        <f t="shared" si="104"/>
        <v>0</v>
      </c>
      <c r="BJ697" s="72">
        <f t="shared" si="104"/>
        <v>0</v>
      </c>
      <c r="BK697" s="72">
        <f t="shared" si="104"/>
        <v>0</v>
      </c>
      <c r="BL697" s="72">
        <f t="shared" si="104"/>
        <v>0</v>
      </c>
      <c r="BM697" s="17">
        <v>0</v>
      </c>
      <c r="BN697" s="17">
        <v>0</v>
      </c>
      <c r="BO697" s="72">
        <f>SUM(BO687:BO696)</f>
        <v>0</v>
      </c>
      <c r="BP697" s="72">
        <f t="shared" ref="BP697:CX697" si="105">SUM(BP687:BP696)</f>
        <v>0</v>
      </c>
      <c r="BQ697" s="72">
        <f t="shared" si="105"/>
        <v>0</v>
      </c>
      <c r="BR697" s="72">
        <f t="shared" si="105"/>
        <v>0</v>
      </c>
      <c r="BS697" s="72">
        <f t="shared" si="105"/>
        <v>0</v>
      </c>
      <c r="BT697" s="72">
        <f t="shared" si="105"/>
        <v>0</v>
      </c>
      <c r="BU697" s="72">
        <f t="shared" si="105"/>
        <v>0</v>
      </c>
      <c r="BV697" s="72">
        <f t="shared" si="105"/>
        <v>0</v>
      </c>
      <c r="BW697" s="72">
        <f t="shared" si="105"/>
        <v>0</v>
      </c>
      <c r="BX697" s="72">
        <f t="shared" si="105"/>
        <v>0</v>
      </c>
      <c r="BY697" s="72">
        <f t="shared" si="105"/>
        <v>0</v>
      </c>
      <c r="BZ697" s="72">
        <f t="shared" si="105"/>
        <v>0</v>
      </c>
      <c r="CA697" s="72">
        <f t="shared" si="105"/>
        <v>0</v>
      </c>
      <c r="CB697" s="72">
        <f t="shared" si="105"/>
        <v>0</v>
      </c>
      <c r="CC697" s="72">
        <f t="shared" si="105"/>
        <v>0</v>
      </c>
      <c r="CD697" s="72">
        <f t="shared" si="105"/>
        <v>0</v>
      </c>
      <c r="CE697" s="72">
        <f t="shared" si="105"/>
        <v>0</v>
      </c>
      <c r="CF697" s="72">
        <f t="shared" si="105"/>
        <v>0</v>
      </c>
      <c r="CG697" s="72">
        <f t="shared" si="105"/>
        <v>0</v>
      </c>
      <c r="CH697" s="72">
        <f t="shared" si="105"/>
        <v>0</v>
      </c>
      <c r="CI697" s="72">
        <f t="shared" si="105"/>
        <v>0</v>
      </c>
      <c r="CJ697" s="72">
        <f t="shared" si="105"/>
        <v>0</v>
      </c>
      <c r="CK697" s="72">
        <f t="shared" si="105"/>
        <v>0</v>
      </c>
      <c r="CL697" s="72">
        <f t="shared" si="105"/>
        <v>0</v>
      </c>
      <c r="CM697" s="72">
        <f t="shared" si="105"/>
        <v>0</v>
      </c>
      <c r="CN697" s="72">
        <f t="shared" si="105"/>
        <v>0</v>
      </c>
      <c r="CO697" s="72">
        <f t="shared" si="105"/>
        <v>0</v>
      </c>
      <c r="CP697" s="72">
        <f t="shared" si="105"/>
        <v>0</v>
      </c>
      <c r="CQ697" s="72">
        <f t="shared" si="105"/>
        <v>0</v>
      </c>
      <c r="CR697" s="72">
        <f t="shared" si="105"/>
        <v>0</v>
      </c>
      <c r="CS697" s="72">
        <f t="shared" si="105"/>
        <v>0</v>
      </c>
      <c r="CT697" s="72">
        <f t="shared" si="105"/>
        <v>0</v>
      </c>
      <c r="CU697" s="72">
        <f t="shared" si="105"/>
        <v>0</v>
      </c>
      <c r="CV697" s="72">
        <f t="shared" si="105"/>
        <v>0</v>
      </c>
      <c r="CW697" s="72">
        <f t="shared" si="105"/>
        <v>0</v>
      </c>
      <c r="CX697" s="72">
        <f t="shared" si="105"/>
        <v>0</v>
      </c>
      <c r="CY697" s="72"/>
      <c r="CZ697" s="72"/>
      <c r="DA697" s="72"/>
      <c r="DB697" s="72"/>
      <c r="DC697" s="72"/>
      <c r="DD697" s="72"/>
      <c r="DE697" s="72"/>
      <c r="DF697" s="72"/>
      <c r="DG697" s="72"/>
      <c r="DH697" s="72"/>
      <c r="DI697" s="72"/>
      <c r="DJ697" s="72"/>
      <c r="DK697" s="72"/>
      <c r="DL697" s="72"/>
      <c r="DM697" s="72"/>
      <c r="DN697" s="72"/>
      <c r="DO697" s="72"/>
      <c r="DP697" s="72"/>
      <c r="DQ697" s="72"/>
      <c r="DR697" s="72"/>
      <c r="DS697" s="72"/>
      <c r="DT697" s="72"/>
      <c r="DU697" s="72"/>
      <c r="DV697" s="72"/>
      <c r="DW697" s="72"/>
      <c r="DX697" s="72"/>
      <c r="DY697" s="72"/>
    </row>
    <row r="698" spans="1:208">
      <c r="A698" s="14"/>
      <c r="B698" s="14"/>
      <c r="C698" s="43" t="s">
        <v>60</v>
      </c>
      <c r="D698" s="14"/>
      <c r="E698" s="39">
        <v>133.19999999999999</v>
      </c>
      <c r="F698" s="39">
        <v>10000</v>
      </c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F698" s="39"/>
      <c r="AG698" s="39"/>
      <c r="AH698" s="39"/>
      <c r="AI698" s="39"/>
      <c r="AJ698" s="39"/>
      <c r="AK698" s="39"/>
      <c r="AL698" s="39"/>
      <c r="AM698" s="39"/>
      <c r="AN698" s="39"/>
      <c r="AO698" s="39"/>
      <c r="AP698" s="39"/>
      <c r="AQ698" s="39"/>
      <c r="AR698" s="39"/>
      <c r="AS698" s="39"/>
      <c r="AT698" s="39"/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J698" s="39"/>
      <c r="BK698" s="39"/>
      <c r="BL698" s="39"/>
      <c r="BM698" s="17">
        <v>0</v>
      </c>
      <c r="BN698" s="17">
        <v>0</v>
      </c>
      <c r="BO698" s="39"/>
      <c r="BP698" s="39"/>
      <c r="BQ698" s="39"/>
      <c r="BR698" s="39"/>
      <c r="BS698" s="39"/>
      <c r="BT698" s="39"/>
      <c r="BU698" s="39"/>
      <c r="BV698" s="39"/>
      <c r="BW698" s="39"/>
      <c r="BX698" s="39"/>
      <c r="BY698" s="39"/>
      <c r="BZ698" s="39"/>
      <c r="CA698" s="39"/>
      <c r="CB698" s="39"/>
      <c r="CC698" s="39"/>
      <c r="CD698" s="39"/>
      <c r="CE698" s="39"/>
      <c r="CF698" s="39"/>
      <c r="CG698" s="39"/>
      <c r="CH698" s="39"/>
      <c r="CI698" s="39"/>
      <c r="CJ698" s="39"/>
      <c r="CK698" s="39"/>
      <c r="CL698" s="39"/>
      <c r="CM698" s="39"/>
      <c r="CN698" s="39"/>
      <c r="CO698" s="39"/>
      <c r="CP698" s="39"/>
      <c r="CQ698" s="39"/>
      <c r="CR698" s="39"/>
      <c r="CS698" s="39"/>
      <c r="CT698" s="39"/>
      <c r="CU698" s="39"/>
      <c r="CV698" s="39"/>
      <c r="CW698" s="39"/>
      <c r="CX698" s="39"/>
      <c r="CY698" s="39"/>
      <c r="CZ698" s="39"/>
      <c r="DA698" s="39"/>
      <c r="DB698" s="39"/>
      <c r="DC698" s="39"/>
      <c r="DD698" s="39"/>
      <c r="DE698" s="39"/>
      <c r="DF698" s="39"/>
      <c r="DG698" s="39"/>
      <c r="DH698" s="39"/>
      <c r="DI698" s="39"/>
      <c r="DJ698" s="39"/>
      <c r="DK698" s="39"/>
      <c r="DL698" s="39"/>
      <c r="DM698" s="39"/>
      <c r="DN698" s="39"/>
      <c r="DO698" s="39"/>
      <c r="DP698" s="39"/>
      <c r="DQ698" s="39"/>
      <c r="DR698" s="39"/>
      <c r="DS698" s="39"/>
      <c r="DT698" s="39"/>
      <c r="DU698" s="39"/>
      <c r="DV698" s="39"/>
      <c r="DW698" s="39"/>
      <c r="DX698" s="39"/>
      <c r="DY698" s="39"/>
      <c r="DZ698" s="14"/>
      <c r="EA698" s="14"/>
      <c r="EB698" s="14"/>
      <c r="EC698" s="14"/>
      <c r="ED698" s="14"/>
      <c r="EE698" s="14"/>
      <c r="EF698" s="14"/>
      <c r="EG698" s="14"/>
      <c r="EH698" s="14"/>
      <c r="EI698" s="14"/>
      <c r="EJ698" s="14"/>
      <c r="EK698" s="14"/>
      <c r="EL698" s="14"/>
      <c r="EM698" s="14"/>
      <c r="EN698" s="14"/>
      <c r="EO698" s="14"/>
      <c r="EP698" s="14"/>
      <c r="EQ698" s="14"/>
      <c r="ER698" s="14"/>
      <c r="ES698" s="14"/>
      <c r="ET698" s="14"/>
      <c r="EU698" s="14"/>
      <c r="EV698" s="14"/>
      <c r="EW698" s="14"/>
      <c r="EX698" s="14"/>
      <c r="EY698" s="14"/>
      <c r="EZ698" s="14"/>
      <c r="FA698" s="14"/>
      <c r="FB698" s="14"/>
      <c r="FC698" s="14"/>
      <c r="FD698" s="14"/>
      <c r="FE698" s="14"/>
      <c r="FF698" s="14"/>
      <c r="FG698" s="14"/>
      <c r="FH698" s="14"/>
      <c r="FI698" s="14"/>
      <c r="FJ698" s="14"/>
      <c r="FK698" s="14"/>
      <c r="FL698" s="14"/>
      <c r="FM698" s="14"/>
      <c r="FN698" s="14"/>
      <c r="FO698" s="14"/>
      <c r="FP698" s="14"/>
      <c r="FQ698" s="14"/>
      <c r="FR698" s="14"/>
      <c r="FS698" s="14"/>
      <c r="FT698" s="14"/>
      <c r="FU698" s="14"/>
      <c r="FV698" s="14"/>
      <c r="FW698" s="14"/>
      <c r="FX698" s="14"/>
      <c r="FY698" s="14"/>
      <c r="FZ698" s="14"/>
      <c r="GA698" s="14"/>
      <c r="GB698" s="14"/>
      <c r="GC698" s="14"/>
      <c r="GD698" s="14"/>
      <c r="GE698" s="14"/>
      <c r="GF698" s="14"/>
      <c r="GG698" s="14"/>
      <c r="GH698" s="14"/>
      <c r="GI698" s="14"/>
      <c r="GJ698" s="14"/>
      <c r="GK698" s="14"/>
      <c r="GL698" s="14"/>
      <c r="GM698" s="14"/>
      <c r="GN698" s="14"/>
      <c r="GO698" s="14"/>
      <c r="GP698" s="14"/>
      <c r="GQ698" s="14"/>
      <c r="GR698" s="14"/>
      <c r="GS698" s="14"/>
      <c r="GT698" s="14"/>
      <c r="GU698" s="14"/>
      <c r="GV698" s="14"/>
      <c r="GW698" s="14"/>
      <c r="GX698" s="14"/>
      <c r="GY698" s="14"/>
      <c r="GZ698" s="14"/>
    </row>
    <row r="699" spans="1:208">
      <c r="A699" s="14"/>
      <c r="B699" s="14"/>
      <c r="C699" s="43" t="s">
        <v>60</v>
      </c>
      <c r="D699" s="14"/>
      <c r="E699" s="39">
        <v>1066.5999999999999</v>
      </c>
      <c r="F699" s="39">
        <v>80000</v>
      </c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F699" s="39"/>
      <c r="AG699" s="39"/>
      <c r="AH699" s="39"/>
      <c r="AI699" s="39"/>
      <c r="AJ699" s="39"/>
      <c r="AK699" s="39"/>
      <c r="AL699" s="39"/>
      <c r="AM699" s="39"/>
      <c r="AN699" s="39"/>
      <c r="AO699" s="39"/>
      <c r="AP699" s="39"/>
      <c r="AQ699" s="39"/>
      <c r="AR699" s="39"/>
      <c r="AS699" s="39"/>
      <c r="AT699" s="39"/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J699" s="39"/>
      <c r="BK699" s="39"/>
      <c r="BL699" s="39"/>
      <c r="BM699" s="17">
        <v>0</v>
      </c>
      <c r="BN699" s="17">
        <v>0</v>
      </c>
      <c r="BO699" s="39"/>
      <c r="BP699" s="39"/>
      <c r="BQ699" s="39"/>
      <c r="BR699" s="39"/>
      <c r="BS699" s="39"/>
      <c r="BT699" s="39"/>
      <c r="BU699" s="39"/>
      <c r="BV699" s="39"/>
      <c r="BW699" s="39"/>
      <c r="BX699" s="39"/>
      <c r="BY699" s="39"/>
      <c r="BZ699" s="39"/>
      <c r="CA699" s="39"/>
      <c r="CB699" s="39"/>
      <c r="CC699" s="39"/>
      <c r="CD699" s="39"/>
      <c r="CE699" s="39"/>
      <c r="CF699" s="39"/>
      <c r="CG699" s="39"/>
      <c r="CH699" s="39"/>
      <c r="CI699" s="39"/>
      <c r="CJ699" s="39"/>
      <c r="CK699" s="39"/>
      <c r="CL699" s="39"/>
      <c r="CM699" s="39"/>
      <c r="CN699" s="39"/>
      <c r="CO699" s="39"/>
      <c r="CP699" s="39"/>
      <c r="CQ699" s="39"/>
      <c r="CR699" s="39"/>
      <c r="CS699" s="39"/>
      <c r="CT699" s="39"/>
      <c r="CU699" s="39"/>
      <c r="CV699" s="39"/>
      <c r="CW699" s="39"/>
      <c r="CX699" s="39"/>
      <c r="CY699" s="39"/>
      <c r="CZ699" s="39"/>
      <c r="DA699" s="39"/>
      <c r="DB699" s="39"/>
      <c r="DC699" s="39"/>
      <c r="DD699" s="39"/>
      <c r="DE699" s="39"/>
      <c r="DF699" s="39"/>
      <c r="DG699" s="39"/>
      <c r="DH699" s="39"/>
      <c r="DI699" s="39"/>
      <c r="DJ699" s="39"/>
      <c r="DK699" s="39"/>
      <c r="DL699" s="39"/>
      <c r="DM699" s="39"/>
      <c r="DN699" s="39"/>
      <c r="DO699" s="39"/>
      <c r="DP699" s="39"/>
      <c r="DQ699" s="39"/>
      <c r="DR699" s="39"/>
      <c r="DS699" s="39"/>
      <c r="DT699" s="39"/>
      <c r="DU699" s="39"/>
      <c r="DV699" s="39"/>
      <c r="DW699" s="39"/>
      <c r="DX699" s="39"/>
      <c r="DY699" s="39"/>
      <c r="DZ699" s="14"/>
      <c r="EA699" s="14"/>
      <c r="EB699" s="14"/>
      <c r="EC699" s="14"/>
      <c r="ED699" s="14"/>
      <c r="EE699" s="14"/>
      <c r="EF699" s="14"/>
      <c r="EG699" s="14"/>
      <c r="EH699" s="14"/>
      <c r="EI699" s="14"/>
      <c r="EJ699" s="14"/>
      <c r="EK699" s="14"/>
      <c r="EL699" s="14"/>
      <c r="EM699" s="14"/>
      <c r="EN699" s="14"/>
      <c r="EO699" s="14"/>
      <c r="EP699" s="14"/>
      <c r="EQ699" s="14"/>
      <c r="ER699" s="14"/>
      <c r="ES699" s="14"/>
      <c r="ET699" s="14"/>
      <c r="EU699" s="14"/>
      <c r="EV699" s="14"/>
      <c r="EW699" s="14"/>
      <c r="EX699" s="14"/>
      <c r="EY699" s="14"/>
      <c r="EZ699" s="14"/>
      <c r="FA699" s="14"/>
      <c r="FB699" s="14"/>
      <c r="FC699" s="14"/>
      <c r="FD699" s="14"/>
      <c r="FE699" s="14"/>
      <c r="FF699" s="14"/>
      <c r="FG699" s="14"/>
      <c r="FH699" s="14"/>
      <c r="FI699" s="14"/>
      <c r="FJ699" s="14"/>
      <c r="FK699" s="14"/>
      <c r="FL699" s="14"/>
      <c r="FM699" s="14"/>
      <c r="FN699" s="14"/>
      <c r="FO699" s="14"/>
      <c r="FP699" s="14"/>
      <c r="FQ699" s="14"/>
      <c r="FR699" s="14"/>
      <c r="FS699" s="14"/>
      <c r="FT699" s="14"/>
      <c r="FU699" s="14"/>
      <c r="FV699" s="14"/>
      <c r="FW699" s="14"/>
      <c r="FX699" s="14"/>
      <c r="FY699" s="14"/>
      <c r="FZ699" s="14"/>
      <c r="GA699" s="14"/>
      <c r="GB699" s="14"/>
      <c r="GC699" s="14"/>
      <c r="GD699" s="14"/>
      <c r="GE699" s="14"/>
      <c r="GF699" s="14"/>
      <c r="GG699" s="14"/>
      <c r="GH699" s="14"/>
      <c r="GI699" s="14"/>
      <c r="GJ699" s="14"/>
      <c r="GK699" s="14"/>
      <c r="GL699" s="14"/>
      <c r="GM699" s="14"/>
      <c r="GN699" s="14"/>
      <c r="GO699" s="14"/>
      <c r="GP699" s="14"/>
      <c r="GQ699" s="14"/>
      <c r="GR699" s="14"/>
      <c r="GS699" s="14"/>
      <c r="GT699" s="14"/>
      <c r="GU699" s="14"/>
      <c r="GV699" s="14"/>
      <c r="GW699" s="14"/>
      <c r="GX699" s="14"/>
      <c r="GY699" s="14"/>
      <c r="GZ699" s="14"/>
    </row>
    <row r="700" spans="1:208">
      <c r="A700" s="14"/>
      <c r="B700" s="14"/>
      <c r="C700" s="43" t="s">
        <v>60</v>
      </c>
      <c r="D700" s="14"/>
      <c r="E700" s="39">
        <v>3968.5</v>
      </c>
      <c r="F700" s="39">
        <v>461775</v>
      </c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  <c r="AA700" s="39"/>
      <c r="AB700" s="39"/>
      <c r="AC700" s="39"/>
      <c r="AD700" s="39"/>
      <c r="AE700" s="39"/>
      <c r="AF700" s="39"/>
      <c r="AG700" s="39"/>
      <c r="AH700" s="39"/>
      <c r="AI700" s="39"/>
      <c r="AJ700" s="39"/>
      <c r="AK700" s="39"/>
      <c r="AL700" s="39"/>
      <c r="AM700" s="39"/>
      <c r="AN700" s="39"/>
      <c r="AO700" s="39"/>
      <c r="AP700" s="39"/>
      <c r="AQ700" s="39"/>
      <c r="AR700" s="39"/>
      <c r="AS700" s="39"/>
      <c r="AT700" s="39"/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>
        <v>67.180000000000007</v>
      </c>
      <c r="BJ700" s="39">
        <v>697000</v>
      </c>
      <c r="BK700" s="39"/>
      <c r="BL700" s="39"/>
      <c r="BM700" s="17">
        <v>0</v>
      </c>
      <c r="BN700" s="17">
        <v>0</v>
      </c>
      <c r="BO700" s="39"/>
      <c r="BP700" s="39"/>
      <c r="BQ700" s="39"/>
      <c r="BR700" s="39"/>
      <c r="BS700" s="39"/>
      <c r="BT700" s="39"/>
      <c r="BU700" s="39"/>
      <c r="BV700" s="39"/>
      <c r="BW700" s="39"/>
      <c r="BX700" s="39"/>
      <c r="BY700" s="39"/>
      <c r="BZ700" s="39"/>
      <c r="CA700" s="39"/>
      <c r="CB700" s="39"/>
      <c r="CC700" s="39"/>
      <c r="CD700" s="39"/>
      <c r="CE700" s="39"/>
      <c r="CF700" s="39"/>
      <c r="CG700" s="39"/>
      <c r="CH700" s="39"/>
      <c r="CI700" s="39"/>
      <c r="CJ700" s="39"/>
      <c r="CK700" s="39"/>
      <c r="CL700" s="39"/>
      <c r="CM700" s="39"/>
      <c r="CN700" s="39"/>
      <c r="CO700" s="39"/>
      <c r="CP700" s="39"/>
      <c r="CQ700" s="39"/>
      <c r="CR700" s="39"/>
      <c r="CS700" s="39"/>
      <c r="CT700" s="39"/>
      <c r="CU700" s="39"/>
      <c r="CV700" s="39"/>
      <c r="CW700" s="39"/>
      <c r="CX700" s="39"/>
      <c r="CY700" s="39"/>
      <c r="CZ700" s="39"/>
      <c r="DA700" s="39"/>
      <c r="DB700" s="39"/>
      <c r="DC700" s="39"/>
      <c r="DD700" s="39"/>
      <c r="DE700" s="39"/>
      <c r="DF700" s="39"/>
      <c r="DG700" s="39"/>
      <c r="DH700" s="39"/>
      <c r="DI700" s="39"/>
      <c r="DJ700" s="39"/>
      <c r="DK700" s="39"/>
      <c r="DL700" s="39"/>
      <c r="DM700" s="39"/>
      <c r="DN700" s="39"/>
      <c r="DO700" s="39"/>
      <c r="DP700" s="39"/>
      <c r="DQ700" s="39"/>
      <c r="DR700" s="39"/>
      <c r="DS700" s="39"/>
      <c r="DT700" s="39"/>
      <c r="DU700" s="39"/>
      <c r="DV700" s="39"/>
      <c r="DW700" s="39"/>
      <c r="DX700" s="39"/>
      <c r="DY700" s="39"/>
      <c r="DZ700" s="14"/>
      <c r="EA700" s="14"/>
      <c r="EB700" s="14"/>
      <c r="EC700" s="14"/>
      <c r="ED700" s="14"/>
      <c r="EE700" s="14"/>
      <c r="EF700" s="14"/>
      <c r="EG700" s="14"/>
      <c r="EH700" s="14"/>
      <c r="EI700" s="14"/>
      <c r="EJ700" s="14"/>
      <c r="EK700" s="14"/>
      <c r="EL700" s="14"/>
      <c r="EM700" s="14"/>
      <c r="EN700" s="14"/>
      <c r="EO700" s="14"/>
      <c r="EP700" s="14"/>
      <c r="EQ700" s="14"/>
      <c r="ER700" s="14"/>
      <c r="ES700" s="14"/>
      <c r="ET700" s="14"/>
      <c r="EU700" s="14"/>
      <c r="EV700" s="14"/>
      <c r="EW700" s="14"/>
      <c r="EX700" s="14"/>
      <c r="EY700" s="14"/>
      <c r="EZ700" s="14"/>
      <c r="FA700" s="14"/>
      <c r="FB700" s="14"/>
      <c r="FC700" s="14"/>
      <c r="FD700" s="14"/>
      <c r="FE700" s="14"/>
      <c r="FF700" s="14"/>
      <c r="FG700" s="14"/>
      <c r="FH700" s="14"/>
      <c r="FI700" s="14"/>
      <c r="FJ700" s="14"/>
      <c r="FK700" s="14"/>
      <c r="FL700" s="14"/>
      <c r="FM700" s="14"/>
      <c r="FN700" s="14"/>
      <c r="FO700" s="14"/>
      <c r="FP700" s="14"/>
      <c r="FQ700" s="14"/>
      <c r="FR700" s="14"/>
      <c r="FS700" s="14"/>
      <c r="FT700" s="14"/>
      <c r="FU700" s="14"/>
      <c r="FV700" s="14"/>
      <c r="FW700" s="14"/>
      <c r="FX700" s="14"/>
      <c r="FY700" s="14"/>
      <c r="FZ700" s="14"/>
      <c r="GA700" s="14"/>
      <c r="GB700" s="14"/>
      <c r="GC700" s="14"/>
      <c r="GD700" s="14"/>
      <c r="GE700" s="14"/>
      <c r="GF700" s="14"/>
      <c r="GG700" s="14"/>
      <c r="GH700" s="14"/>
      <c r="GI700" s="14"/>
      <c r="GJ700" s="14"/>
      <c r="GK700" s="14"/>
      <c r="GL700" s="14"/>
      <c r="GM700" s="14"/>
      <c r="GN700" s="14"/>
      <c r="GO700" s="14"/>
      <c r="GP700" s="14"/>
      <c r="GQ700" s="14"/>
      <c r="GR700" s="14"/>
      <c r="GS700" s="14"/>
      <c r="GT700" s="14"/>
      <c r="GU700" s="14"/>
      <c r="GV700" s="14"/>
      <c r="GW700" s="14"/>
      <c r="GX700" s="14"/>
      <c r="GY700" s="14"/>
      <c r="GZ700" s="14"/>
    </row>
    <row r="701" spans="1:208">
      <c r="A701" s="14"/>
      <c r="B701" s="14"/>
      <c r="C701" s="43" t="s">
        <v>60</v>
      </c>
      <c r="D701" s="14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  <c r="AA701" s="39"/>
      <c r="AB701" s="39"/>
      <c r="AC701" s="39"/>
      <c r="AD701" s="39"/>
      <c r="AE701" s="39"/>
      <c r="AF701" s="39"/>
      <c r="AG701" s="39"/>
      <c r="AH701" s="39"/>
      <c r="AI701" s="39"/>
      <c r="AJ701" s="39"/>
      <c r="AK701" s="39"/>
      <c r="AL701" s="39"/>
      <c r="AM701" s="39"/>
      <c r="AN701" s="39"/>
      <c r="AO701" s="39"/>
      <c r="AP701" s="39"/>
      <c r="AQ701" s="39"/>
      <c r="AR701" s="39"/>
      <c r="AS701" s="39"/>
      <c r="AT701" s="39"/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>
        <v>14.7</v>
      </c>
      <c r="BJ701" s="39">
        <v>120000</v>
      </c>
      <c r="BK701" s="39"/>
      <c r="BL701" s="39"/>
      <c r="BM701" s="17">
        <v>0</v>
      </c>
      <c r="BN701" s="17">
        <v>0</v>
      </c>
      <c r="BO701" s="39"/>
      <c r="BP701" s="39"/>
      <c r="BQ701" s="39"/>
      <c r="BR701" s="39"/>
      <c r="BS701" s="39"/>
      <c r="BT701" s="39"/>
      <c r="BU701" s="39"/>
      <c r="BV701" s="39"/>
      <c r="BW701" s="39"/>
      <c r="BX701" s="39"/>
      <c r="BY701" s="39"/>
      <c r="BZ701" s="39"/>
      <c r="CA701" s="39"/>
      <c r="CB701" s="39"/>
      <c r="CC701" s="39"/>
      <c r="CD701" s="39"/>
      <c r="CE701" s="39"/>
      <c r="CF701" s="39"/>
      <c r="CG701" s="39"/>
      <c r="CH701" s="39"/>
      <c r="CI701" s="39"/>
      <c r="CJ701" s="39"/>
      <c r="CK701" s="39"/>
      <c r="CL701" s="39"/>
      <c r="CM701" s="39"/>
      <c r="CN701" s="39"/>
      <c r="CO701" s="39"/>
      <c r="CP701" s="39"/>
      <c r="CQ701" s="39"/>
      <c r="CR701" s="39"/>
      <c r="CS701" s="39"/>
      <c r="CT701" s="39"/>
      <c r="CU701" s="39"/>
      <c r="CV701" s="39"/>
      <c r="CW701" s="39"/>
      <c r="CX701" s="39"/>
      <c r="CY701" s="39"/>
      <c r="CZ701" s="39"/>
      <c r="DA701" s="39"/>
      <c r="DB701" s="39"/>
      <c r="DC701" s="39"/>
      <c r="DD701" s="39"/>
      <c r="DE701" s="39"/>
      <c r="DF701" s="39"/>
      <c r="DG701" s="39"/>
      <c r="DH701" s="39"/>
      <c r="DI701" s="39"/>
      <c r="DJ701" s="39"/>
      <c r="DK701" s="39"/>
      <c r="DL701" s="39"/>
      <c r="DM701" s="39"/>
      <c r="DN701" s="39"/>
      <c r="DO701" s="39"/>
      <c r="DP701" s="39"/>
      <c r="DQ701" s="39"/>
      <c r="DR701" s="39"/>
      <c r="DS701" s="39"/>
      <c r="DT701" s="39"/>
      <c r="DU701" s="39"/>
      <c r="DV701" s="39"/>
      <c r="DW701" s="39"/>
      <c r="DX701" s="39"/>
      <c r="DY701" s="39"/>
      <c r="DZ701" s="14"/>
      <c r="EA701" s="14"/>
      <c r="EB701" s="14"/>
      <c r="EC701" s="14"/>
      <c r="ED701" s="14"/>
      <c r="EE701" s="14"/>
      <c r="EF701" s="14"/>
      <c r="EG701" s="14"/>
      <c r="EH701" s="14"/>
      <c r="EI701" s="14"/>
      <c r="EJ701" s="14"/>
      <c r="EK701" s="14"/>
      <c r="EL701" s="14"/>
      <c r="EM701" s="14"/>
      <c r="EN701" s="14"/>
      <c r="EO701" s="14"/>
      <c r="EP701" s="14"/>
      <c r="EQ701" s="14"/>
      <c r="ER701" s="14"/>
      <c r="ES701" s="14"/>
      <c r="ET701" s="14"/>
      <c r="EU701" s="14"/>
      <c r="EV701" s="14"/>
      <c r="EW701" s="14"/>
      <c r="EX701" s="14"/>
      <c r="EY701" s="14"/>
      <c r="EZ701" s="14"/>
      <c r="FA701" s="14"/>
      <c r="FB701" s="14"/>
      <c r="FC701" s="14"/>
      <c r="FD701" s="14"/>
      <c r="FE701" s="14"/>
      <c r="FF701" s="14"/>
      <c r="FG701" s="14"/>
      <c r="FH701" s="14"/>
      <c r="FI701" s="14"/>
      <c r="FJ701" s="14"/>
      <c r="FK701" s="14"/>
      <c r="FL701" s="14"/>
      <c r="FM701" s="14"/>
      <c r="FN701" s="14"/>
      <c r="FO701" s="14"/>
      <c r="FP701" s="14"/>
      <c r="FQ701" s="14"/>
      <c r="FR701" s="14"/>
      <c r="FS701" s="14"/>
      <c r="FT701" s="14"/>
      <c r="FU701" s="14"/>
      <c r="FV701" s="14"/>
      <c r="FW701" s="14"/>
      <c r="FX701" s="14"/>
      <c r="FY701" s="14"/>
      <c r="FZ701" s="14"/>
      <c r="GA701" s="14"/>
      <c r="GB701" s="14"/>
      <c r="GC701" s="14"/>
      <c r="GD701" s="14"/>
      <c r="GE701" s="14"/>
      <c r="GF701" s="14"/>
      <c r="GG701" s="14"/>
      <c r="GH701" s="14"/>
      <c r="GI701" s="14"/>
      <c r="GJ701" s="14"/>
      <c r="GK701" s="14"/>
      <c r="GL701" s="14"/>
      <c r="GM701" s="14"/>
      <c r="GN701" s="14"/>
      <c r="GO701" s="14"/>
      <c r="GP701" s="14"/>
      <c r="GQ701" s="14"/>
      <c r="GR701" s="14"/>
      <c r="GS701" s="14"/>
      <c r="GT701" s="14"/>
      <c r="GU701" s="14"/>
      <c r="GV701" s="14"/>
      <c r="GW701" s="14"/>
      <c r="GX701" s="14"/>
      <c r="GY701" s="14"/>
      <c r="GZ701" s="14"/>
    </row>
    <row r="702" spans="1:208">
      <c r="A702" s="14"/>
      <c r="B702" s="14"/>
      <c r="C702" s="43" t="s">
        <v>60</v>
      </c>
      <c r="D702" s="14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  <c r="AA702" s="39"/>
      <c r="AB702" s="39"/>
      <c r="AC702" s="39"/>
      <c r="AD702" s="39"/>
      <c r="AE702" s="39"/>
      <c r="AF702" s="39"/>
      <c r="AG702" s="39"/>
      <c r="AH702" s="39"/>
      <c r="AI702" s="39"/>
      <c r="AJ702" s="39"/>
      <c r="AK702" s="39"/>
      <c r="AL702" s="39"/>
      <c r="AM702" s="39"/>
      <c r="AN702" s="39"/>
      <c r="AO702" s="39"/>
      <c r="AP702" s="39"/>
      <c r="AQ702" s="39"/>
      <c r="AR702" s="39"/>
      <c r="AS702" s="39"/>
      <c r="AT702" s="39"/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>
        <v>19.499999999999996</v>
      </c>
      <c r="BJ702" s="39">
        <v>200000</v>
      </c>
      <c r="BK702" s="39"/>
      <c r="BL702" s="39"/>
      <c r="BM702" s="17">
        <v>0</v>
      </c>
      <c r="BN702" s="17">
        <v>0</v>
      </c>
      <c r="BO702" s="39"/>
      <c r="BP702" s="39"/>
      <c r="BQ702" s="39"/>
      <c r="BR702" s="39"/>
      <c r="BS702" s="39"/>
      <c r="BT702" s="39"/>
      <c r="BU702" s="39"/>
      <c r="BV702" s="39"/>
      <c r="BW702" s="39"/>
      <c r="BX702" s="39"/>
      <c r="BY702" s="39"/>
      <c r="BZ702" s="39"/>
      <c r="CA702" s="39"/>
      <c r="CB702" s="39"/>
      <c r="CC702" s="39"/>
      <c r="CD702" s="39"/>
      <c r="CE702" s="39"/>
      <c r="CF702" s="39"/>
      <c r="CG702" s="39"/>
      <c r="CH702" s="39"/>
      <c r="CI702" s="39"/>
      <c r="CJ702" s="39"/>
      <c r="CK702" s="39"/>
      <c r="CL702" s="39"/>
      <c r="CM702" s="39"/>
      <c r="CN702" s="39"/>
      <c r="CO702" s="39"/>
      <c r="CP702" s="39"/>
      <c r="CQ702" s="39"/>
      <c r="CR702" s="39"/>
      <c r="CS702" s="39"/>
      <c r="CT702" s="39"/>
      <c r="CU702" s="39"/>
      <c r="CV702" s="39"/>
      <c r="CW702" s="39"/>
      <c r="CX702" s="39"/>
      <c r="CY702" s="39"/>
      <c r="CZ702" s="39"/>
      <c r="DA702" s="39"/>
      <c r="DB702" s="39"/>
      <c r="DC702" s="39"/>
      <c r="DD702" s="39"/>
      <c r="DE702" s="39"/>
      <c r="DF702" s="39"/>
      <c r="DG702" s="39"/>
      <c r="DH702" s="39"/>
      <c r="DI702" s="39"/>
      <c r="DJ702" s="39"/>
      <c r="DK702" s="39"/>
      <c r="DL702" s="39"/>
      <c r="DM702" s="39"/>
      <c r="DN702" s="39"/>
      <c r="DO702" s="39"/>
      <c r="DP702" s="39"/>
      <c r="DQ702" s="39"/>
      <c r="DR702" s="39"/>
      <c r="DS702" s="39"/>
      <c r="DT702" s="39"/>
      <c r="DU702" s="39"/>
      <c r="DV702" s="39"/>
      <c r="DW702" s="39"/>
      <c r="DX702" s="39"/>
      <c r="DY702" s="39"/>
      <c r="DZ702" s="14"/>
      <c r="EA702" s="14"/>
      <c r="EB702" s="14"/>
      <c r="EC702" s="14"/>
      <c r="ED702" s="14"/>
      <c r="EE702" s="14"/>
      <c r="EF702" s="14"/>
      <c r="EG702" s="14"/>
      <c r="EH702" s="14"/>
      <c r="EI702" s="14"/>
      <c r="EJ702" s="14"/>
      <c r="EK702" s="14"/>
      <c r="EL702" s="14"/>
      <c r="EM702" s="14"/>
      <c r="EN702" s="14"/>
      <c r="EO702" s="14"/>
      <c r="EP702" s="14"/>
      <c r="EQ702" s="14"/>
      <c r="ER702" s="14"/>
      <c r="ES702" s="14"/>
      <c r="ET702" s="14"/>
      <c r="EU702" s="14"/>
      <c r="EV702" s="14"/>
      <c r="EW702" s="14"/>
      <c r="EX702" s="14"/>
      <c r="EY702" s="14"/>
      <c r="EZ702" s="14"/>
      <c r="FA702" s="14"/>
      <c r="FB702" s="14"/>
      <c r="FC702" s="14"/>
      <c r="FD702" s="14"/>
      <c r="FE702" s="14"/>
      <c r="FF702" s="14"/>
      <c r="FG702" s="14"/>
      <c r="FH702" s="14"/>
      <c r="FI702" s="14"/>
      <c r="FJ702" s="14"/>
      <c r="FK702" s="14"/>
      <c r="FL702" s="14"/>
      <c r="FM702" s="14"/>
      <c r="FN702" s="14"/>
      <c r="FO702" s="14"/>
      <c r="FP702" s="14"/>
      <c r="FQ702" s="14"/>
      <c r="FR702" s="14"/>
      <c r="FS702" s="14"/>
      <c r="FT702" s="14"/>
      <c r="FU702" s="14"/>
      <c r="FV702" s="14"/>
      <c r="FW702" s="14"/>
      <c r="FX702" s="14"/>
      <c r="FY702" s="14"/>
      <c r="FZ702" s="14"/>
      <c r="GA702" s="14"/>
      <c r="GB702" s="14"/>
      <c r="GC702" s="14"/>
      <c r="GD702" s="14"/>
      <c r="GE702" s="14"/>
      <c r="GF702" s="14"/>
      <c r="GG702" s="14"/>
      <c r="GH702" s="14"/>
      <c r="GI702" s="14"/>
      <c r="GJ702" s="14"/>
      <c r="GK702" s="14"/>
      <c r="GL702" s="14"/>
      <c r="GM702" s="14"/>
      <c r="GN702" s="14"/>
      <c r="GO702" s="14"/>
      <c r="GP702" s="14"/>
      <c r="GQ702" s="14"/>
      <c r="GR702" s="14"/>
      <c r="GS702" s="14"/>
      <c r="GT702" s="14"/>
      <c r="GU702" s="14"/>
      <c r="GV702" s="14"/>
      <c r="GW702" s="14"/>
      <c r="GX702" s="14"/>
      <c r="GY702" s="14"/>
      <c r="GZ702" s="14"/>
    </row>
    <row r="703" spans="1:208">
      <c r="A703" s="14"/>
      <c r="B703" s="14"/>
      <c r="C703" s="43" t="s">
        <v>60</v>
      </c>
      <c r="D703" s="14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F703" s="39"/>
      <c r="AG703" s="39"/>
      <c r="AH703" s="39"/>
      <c r="AI703" s="39"/>
      <c r="AJ703" s="39"/>
      <c r="AK703" s="39"/>
      <c r="AL703" s="39"/>
      <c r="AM703" s="39"/>
      <c r="AN703" s="39"/>
      <c r="AO703" s="39"/>
      <c r="AP703" s="39"/>
      <c r="AQ703" s="39"/>
      <c r="AR703" s="39"/>
      <c r="AS703" s="39"/>
      <c r="AT703" s="39"/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>
        <v>17.100000000000001</v>
      </c>
      <c r="BJ703" s="39">
        <v>160000</v>
      </c>
      <c r="BK703" s="39"/>
      <c r="BL703" s="39"/>
      <c r="BM703" s="17">
        <v>0</v>
      </c>
      <c r="BN703" s="17">
        <v>0</v>
      </c>
      <c r="BO703" s="39"/>
      <c r="BP703" s="39"/>
      <c r="BQ703" s="39"/>
      <c r="BR703" s="39"/>
      <c r="BS703" s="39"/>
      <c r="BT703" s="39"/>
      <c r="BU703" s="39"/>
      <c r="BV703" s="39"/>
      <c r="BW703" s="39"/>
      <c r="BX703" s="39"/>
      <c r="BY703" s="39"/>
      <c r="BZ703" s="39"/>
      <c r="CA703" s="39"/>
      <c r="CB703" s="39"/>
      <c r="CC703" s="39"/>
      <c r="CD703" s="39"/>
      <c r="CE703" s="39"/>
      <c r="CF703" s="39"/>
      <c r="CG703" s="39"/>
      <c r="CH703" s="39"/>
      <c r="CI703" s="39"/>
      <c r="CJ703" s="39"/>
      <c r="CK703" s="39"/>
      <c r="CL703" s="39"/>
      <c r="CM703" s="39"/>
      <c r="CN703" s="39"/>
      <c r="CO703" s="39"/>
      <c r="CP703" s="39"/>
      <c r="CQ703" s="39"/>
      <c r="CR703" s="39"/>
      <c r="CS703" s="39"/>
      <c r="CT703" s="39"/>
      <c r="CU703" s="39"/>
      <c r="CV703" s="39"/>
      <c r="CW703" s="39"/>
      <c r="CX703" s="39"/>
      <c r="CY703" s="39"/>
      <c r="CZ703" s="39"/>
      <c r="DA703" s="39"/>
      <c r="DB703" s="39"/>
      <c r="DC703" s="39"/>
      <c r="DD703" s="39"/>
      <c r="DE703" s="39"/>
      <c r="DF703" s="39"/>
      <c r="DG703" s="39"/>
      <c r="DH703" s="39"/>
      <c r="DI703" s="39"/>
      <c r="DJ703" s="39"/>
      <c r="DK703" s="39"/>
      <c r="DL703" s="39"/>
      <c r="DM703" s="39"/>
      <c r="DN703" s="39"/>
      <c r="DO703" s="39"/>
      <c r="DP703" s="39"/>
      <c r="DQ703" s="39"/>
      <c r="DR703" s="39"/>
      <c r="DS703" s="39"/>
      <c r="DT703" s="39"/>
      <c r="DU703" s="39"/>
      <c r="DV703" s="39"/>
      <c r="DW703" s="39"/>
      <c r="DX703" s="39"/>
      <c r="DY703" s="39"/>
      <c r="DZ703" s="14"/>
      <c r="EA703" s="14"/>
      <c r="EB703" s="14"/>
      <c r="EC703" s="14"/>
      <c r="ED703" s="14"/>
      <c r="EE703" s="14"/>
      <c r="EF703" s="14"/>
      <c r="EG703" s="14"/>
      <c r="EH703" s="14"/>
      <c r="EI703" s="14"/>
      <c r="EJ703" s="14"/>
      <c r="EK703" s="14"/>
      <c r="EL703" s="14"/>
      <c r="EM703" s="14"/>
      <c r="EN703" s="14"/>
      <c r="EO703" s="14"/>
      <c r="EP703" s="14"/>
      <c r="EQ703" s="14"/>
      <c r="ER703" s="14"/>
      <c r="ES703" s="14"/>
      <c r="ET703" s="14"/>
      <c r="EU703" s="14"/>
      <c r="EV703" s="14"/>
      <c r="EW703" s="14"/>
      <c r="EX703" s="14"/>
      <c r="EY703" s="14"/>
      <c r="EZ703" s="14"/>
      <c r="FA703" s="14"/>
      <c r="FB703" s="14"/>
      <c r="FC703" s="14"/>
      <c r="FD703" s="14"/>
      <c r="FE703" s="14"/>
      <c r="FF703" s="14"/>
      <c r="FG703" s="14"/>
      <c r="FH703" s="14"/>
      <c r="FI703" s="14"/>
      <c r="FJ703" s="14"/>
      <c r="FK703" s="14"/>
      <c r="FL703" s="14"/>
      <c r="FM703" s="14"/>
      <c r="FN703" s="14"/>
      <c r="FO703" s="14"/>
      <c r="FP703" s="14"/>
      <c r="FQ703" s="14"/>
      <c r="FR703" s="14"/>
      <c r="FS703" s="14"/>
      <c r="FT703" s="14"/>
      <c r="FU703" s="14"/>
      <c r="FV703" s="14"/>
      <c r="FW703" s="14"/>
      <c r="FX703" s="14"/>
      <c r="FY703" s="14"/>
      <c r="FZ703" s="14"/>
      <c r="GA703" s="14"/>
      <c r="GB703" s="14"/>
      <c r="GC703" s="14"/>
      <c r="GD703" s="14"/>
      <c r="GE703" s="14"/>
      <c r="GF703" s="14"/>
      <c r="GG703" s="14"/>
      <c r="GH703" s="14"/>
      <c r="GI703" s="14"/>
      <c r="GJ703" s="14"/>
      <c r="GK703" s="14"/>
      <c r="GL703" s="14"/>
      <c r="GM703" s="14"/>
      <c r="GN703" s="14"/>
      <c r="GO703" s="14"/>
      <c r="GP703" s="14"/>
      <c r="GQ703" s="14"/>
      <c r="GR703" s="14"/>
      <c r="GS703" s="14"/>
      <c r="GT703" s="14"/>
      <c r="GU703" s="14"/>
      <c r="GV703" s="14"/>
      <c r="GW703" s="14"/>
      <c r="GX703" s="14"/>
      <c r="GY703" s="14"/>
      <c r="GZ703" s="14"/>
    </row>
    <row r="704" spans="1:208">
      <c r="A704" s="14"/>
      <c r="B704" s="14"/>
      <c r="C704" s="43" t="s">
        <v>60</v>
      </c>
      <c r="D704" s="14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F704" s="39"/>
      <c r="AG704" s="39"/>
      <c r="AH704" s="39"/>
      <c r="AI704" s="39"/>
      <c r="AJ704" s="39"/>
      <c r="AK704" s="39"/>
      <c r="AL704" s="39"/>
      <c r="AM704" s="39"/>
      <c r="AN704" s="39"/>
      <c r="AO704" s="39"/>
      <c r="AP704" s="39"/>
      <c r="AQ704" s="39"/>
      <c r="AR704" s="39"/>
      <c r="AS704" s="39"/>
      <c r="AT704" s="39"/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>
        <v>19.100000000000001</v>
      </c>
      <c r="BJ704" s="39">
        <v>180000</v>
      </c>
      <c r="BK704" s="39"/>
      <c r="BL704" s="39"/>
      <c r="BM704" s="17">
        <v>0</v>
      </c>
      <c r="BN704" s="17">
        <v>0</v>
      </c>
      <c r="BO704" s="39"/>
      <c r="BP704" s="39"/>
      <c r="BQ704" s="39"/>
      <c r="BR704" s="39"/>
      <c r="BS704" s="39"/>
      <c r="BT704" s="39"/>
      <c r="BU704" s="39"/>
      <c r="BV704" s="39"/>
      <c r="BW704" s="39"/>
      <c r="BX704" s="39"/>
      <c r="BY704" s="39"/>
      <c r="BZ704" s="39"/>
      <c r="CA704" s="39"/>
      <c r="CB704" s="39"/>
      <c r="CC704" s="39"/>
      <c r="CD704" s="39"/>
      <c r="CE704" s="39"/>
      <c r="CF704" s="39"/>
      <c r="CG704" s="39"/>
      <c r="CH704" s="39"/>
      <c r="CI704" s="39"/>
      <c r="CJ704" s="39"/>
      <c r="CK704" s="39"/>
      <c r="CL704" s="39"/>
      <c r="CM704" s="39"/>
      <c r="CN704" s="39"/>
      <c r="CO704" s="39"/>
      <c r="CP704" s="39"/>
      <c r="CQ704" s="39"/>
      <c r="CR704" s="39"/>
      <c r="CS704" s="39"/>
      <c r="CT704" s="39"/>
      <c r="CU704" s="39"/>
      <c r="CV704" s="39"/>
      <c r="CW704" s="39"/>
      <c r="CX704" s="39"/>
      <c r="CY704" s="39"/>
      <c r="CZ704" s="39"/>
      <c r="DA704" s="39"/>
      <c r="DB704" s="39"/>
      <c r="DC704" s="39"/>
      <c r="DD704" s="39"/>
      <c r="DE704" s="39"/>
      <c r="DF704" s="39"/>
      <c r="DG704" s="39"/>
      <c r="DH704" s="39"/>
      <c r="DI704" s="39"/>
      <c r="DJ704" s="39"/>
      <c r="DK704" s="39"/>
      <c r="DL704" s="39"/>
      <c r="DM704" s="39"/>
      <c r="DN704" s="39"/>
      <c r="DO704" s="39"/>
      <c r="DP704" s="39"/>
      <c r="DQ704" s="39"/>
      <c r="DR704" s="39"/>
      <c r="DS704" s="39"/>
      <c r="DT704" s="39"/>
      <c r="DU704" s="39"/>
      <c r="DV704" s="39"/>
      <c r="DW704" s="39"/>
      <c r="DX704" s="39"/>
      <c r="DY704" s="39"/>
      <c r="DZ704" s="14"/>
      <c r="EA704" s="14"/>
      <c r="EB704" s="14"/>
      <c r="EC704" s="14"/>
      <c r="ED704" s="14"/>
      <c r="EE704" s="14"/>
      <c r="EF704" s="14"/>
      <c r="EG704" s="14"/>
      <c r="EH704" s="14"/>
      <c r="EI704" s="14"/>
      <c r="EJ704" s="14"/>
      <c r="EK704" s="14"/>
      <c r="EL704" s="14"/>
      <c r="EM704" s="14"/>
      <c r="EN704" s="14"/>
      <c r="EO704" s="14"/>
      <c r="EP704" s="14"/>
      <c r="EQ704" s="14"/>
      <c r="ER704" s="14"/>
      <c r="ES704" s="14"/>
      <c r="ET704" s="14"/>
      <c r="EU704" s="14"/>
      <c r="EV704" s="14"/>
      <c r="EW704" s="14"/>
      <c r="EX704" s="14"/>
      <c r="EY704" s="14"/>
      <c r="EZ704" s="14"/>
      <c r="FA704" s="14"/>
      <c r="FB704" s="14"/>
      <c r="FC704" s="14"/>
      <c r="FD704" s="14"/>
      <c r="FE704" s="14"/>
      <c r="FF704" s="14"/>
      <c r="FG704" s="14"/>
      <c r="FH704" s="14"/>
      <c r="FI704" s="14"/>
      <c r="FJ704" s="14"/>
      <c r="FK704" s="14"/>
      <c r="FL704" s="14"/>
      <c r="FM704" s="14"/>
      <c r="FN704" s="14"/>
      <c r="FO704" s="14"/>
      <c r="FP704" s="14"/>
      <c r="FQ704" s="14"/>
      <c r="FR704" s="14"/>
      <c r="FS704" s="14"/>
      <c r="FT704" s="14"/>
      <c r="FU704" s="14"/>
      <c r="FV704" s="14"/>
      <c r="FW704" s="14"/>
      <c r="FX704" s="14"/>
      <c r="FY704" s="14"/>
      <c r="FZ704" s="14"/>
      <c r="GA704" s="14"/>
      <c r="GB704" s="14"/>
      <c r="GC704" s="14"/>
      <c r="GD704" s="14"/>
      <c r="GE704" s="14"/>
      <c r="GF704" s="14"/>
      <c r="GG704" s="14"/>
      <c r="GH704" s="14"/>
      <c r="GI704" s="14"/>
      <c r="GJ704" s="14"/>
      <c r="GK704" s="14"/>
      <c r="GL704" s="14"/>
      <c r="GM704" s="14"/>
      <c r="GN704" s="14"/>
      <c r="GO704" s="14"/>
      <c r="GP704" s="14"/>
      <c r="GQ704" s="14"/>
      <c r="GR704" s="14"/>
      <c r="GS704" s="14"/>
      <c r="GT704" s="14"/>
      <c r="GU704" s="14"/>
      <c r="GV704" s="14"/>
      <c r="GW704" s="14"/>
      <c r="GX704" s="14"/>
      <c r="GY704" s="14"/>
      <c r="GZ704" s="14"/>
    </row>
    <row r="705" spans="1:208">
      <c r="A705" s="14"/>
      <c r="B705" s="14"/>
      <c r="C705" s="43" t="s">
        <v>60</v>
      </c>
      <c r="D705" s="14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F705" s="39"/>
      <c r="AG705" s="39"/>
      <c r="AH705" s="39"/>
      <c r="AI705" s="39"/>
      <c r="AJ705" s="39"/>
      <c r="AK705" s="39"/>
      <c r="AL705" s="39"/>
      <c r="AM705" s="39"/>
      <c r="AN705" s="39"/>
      <c r="AO705" s="39"/>
      <c r="AP705" s="39"/>
      <c r="AQ705" s="39"/>
      <c r="AR705" s="39"/>
      <c r="AS705" s="39"/>
      <c r="AT705" s="39"/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>
        <v>20.7</v>
      </c>
      <c r="BJ705" s="39">
        <v>220000</v>
      </c>
      <c r="BK705" s="39"/>
      <c r="BL705" s="39"/>
      <c r="BM705" s="17">
        <v>0</v>
      </c>
      <c r="BN705" s="17">
        <v>0</v>
      </c>
      <c r="BO705" s="39"/>
      <c r="BP705" s="39"/>
      <c r="BQ705" s="39"/>
      <c r="BR705" s="39"/>
      <c r="BS705" s="39"/>
      <c r="BT705" s="39"/>
      <c r="BU705" s="39"/>
      <c r="BV705" s="39"/>
      <c r="BW705" s="39"/>
      <c r="BX705" s="39"/>
      <c r="BY705" s="39"/>
      <c r="BZ705" s="39"/>
      <c r="CA705" s="39"/>
      <c r="CB705" s="39"/>
      <c r="CC705" s="39"/>
      <c r="CD705" s="39"/>
      <c r="CE705" s="39"/>
      <c r="CF705" s="39"/>
      <c r="CG705" s="39"/>
      <c r="CH705" s="39"/>
      <c r="CI705" s="39"/>
      <c r="CJ705" s="39"/>
      <c r="CK705" s="39"/>
      <c r="CL705" s="39"/>
      <c r="CM705" s="39"/>
      <c r="CN705" s="39"/>
      <c r="CO705" s="39"/>
      <c r="CP705" s="39"/>
      <c r="CQ705" s="39"/>
      <c r="CR705" s="39"/>
      <c r="CS705" s="39"/>
      <c r="CT705" s="39"/>
      <c r="CU705" s="39"/>
      <c r="CV705" s="39"/>
      <c r="CW705" s="39"/>
      <c r="CX705" s="39"/>
      <c r="CY705" s="39"/>
      <c r="CZ705" s="39"/>
      <c r="DA705" s="39"/>
      <c r="DB705" s="39"/>
      <c r="DC705" s="39"/>
      <c r="DD705" s="39"/>
      <c r="DE705" s="39"/>
      <c r="DF705" s="39"/>
      <c r="DG705" s="39"/>
      <c r="DH705" s="39"/>
      <c r="DI705" s="39"/>
      <c r="DJ705" s="39"/>
      <c r="DK705" s="39"/>
      <c r="DL705" s="39"/>
      <c r="DM705" s="39"/>
      <c r="DN705" s="39"/>
      <c r="DO705" s="39"/>
      <c r="DP705" s="39"/>
      <c r="DQ705" s="39"/>
      <c r="DR705" s="39"/>
      <c r="DS705" s="39"/>
      <c r="DT705" s="39"/>
      <c r="DU705" s="39"/>
      <c r="DV705" s="39"/>
      <c r="DW705" s="39"/>
      <c r="DX705" s="39"/>
      <c r="DY705" s="39"/>
      <c r="DZ705" s="14"/>
      <c r="EA705" s="14"/>
      <c r="EB705" s="14"/>
      <c r="EC705" s="14"/>
      <c r="ED705" s="14"/>
      <c r="EE705" s="14"/>
      <c r="EF705" s="14"/>
      <c r="EG705" s="14"/>
      <c r="EH705" s="14"/>
      <c r="EI705" s="14"/>
      <c r="EJ705" s="14"/>
      <c r="EK705" s="14"/>
      <c r="EL705" s="14"/>
      <c r="EM705" s="14"/>
      <c r="EN705" s="14"/>
      <c r="EO705" s="14"/>
      <c r="EP705" s="14"/>
      <c r="EQ705" s="14"/>
      <c r="ER705" s="14"/>
      <c r="ES705" s="14"/>
      <c r="ET705" s="14"/>
      <c r="EU705" s="14"/>
      <c r="EV705" s="14"/>
      <c r="EW705" s="14"/>
      <c r="EX705" s="14"/>
      <c r="EY705" s="14"/>
      <c r="EZ705" s="14"/>
      <c r="FA705" s="14"/>
      <c r="FB705" s="14"/>
      <c r="FC705" s="14"/>
      <c r="FD705" s="14"/>
      <c r="FE705" s="14"/>
      <c r="FF705" s="14"/>
      <c r="FG705" s="14"/>
      <c r="FH705" s="14"/>
      <c r="FI705" s="14"/>
      <c r="FJ705" s="14"/>
      <c r="FK705" s="14"/>
      <c r="FL705" s="14"/>
      <c r="FM705" s="14"/>
      <c r="FN705" s="14"/>
      <c r="FO705" s="14"/>
      <c r="FP705" s="14"/>
      <c r="FQ705" s="14"/>
      <c r="FR705" s="14"/>
      <c r="FS705" s="14"/>
      <c r="FT705" s="14"/>
      <c r="FU705" s="14"/>
      <c r="FV705" s="14"/>
      <c r="FW705" s="14"/>
      <c r="FX705" s="14"/>
      <c r="FY705" s="14"/>
      <c r="FZ705" s="14"/>
      <c r="GA705" s="14"/>
      <c r="GB705" s="14"/>
      <c r="GC705" s="14"/>
      <c r="GD705" s="14"/>
      <c r="GE705" s="14"/>
      <c r="GF705" s="14"/>
      <c r="GG705" s="14"/>
      <c r="GH705" s="14"/>
      <c r="GI705" s="14"/>
      <c r="GJ705" s="14"/>
      <c r="GK705" s="14"/>
      <c r="GL705" s="14"/>
      <c r="GM705" s="14"/>
      <c r="GN705" s="14"/>
      <c r="GO705" s="14"/>
      <c r="GP705" s="14"/>
      <c r="GQ705" s="14"/>
      <c r="GR705" s="14"/>
      <c r="GS705" s="14"/>
      <c r="GT705" s="14"/>
      <c r="GU705" s="14"/>
      <c r="GV705" s="14"/>
      <c r="GW705" s="14"/>
      <c r="GX705" s="14"/>
      <c r="GY705" s="14"/>
      <c r="GZ705" s="14"/>
    </row>
    <row r="706" spans="1:208">
      <c r="A706" s="14"/>
      <c r="B706" s="14"/>
      <c r="C706" s="43" t="s">
        <v>60</v>
      </c>
      <c r="D706" s="14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  <c r="AA706" s="39"/>
      <c r="AB706" s="39"/>
      <c r="AC706" s="39"/>
      <c r="AD706" s="39"/>
      <c r="AE706" s="39"/>
      <c r="AF706" s="39"/>
      <c r="AG706" s="39"/>
      <c r="AH706" s="39"/>
      <c r="AI706" s="39"/>
      <c r="AJ706" s="39"/>
      <c r="AK706" s="39"/>
      <c r="AL706" s="39"/>
      <c r="AM706" s="39"/>
      <c r="AN706" s="39"/>
      <c r="AO706" s="39"/>
      <c r="AP706" s="39"/>
      <c r="AQ706" s="39"/>
      <c r="AR706" s="39"/>
      <c r="AS706" s="39"/>
      <c r="AT706" s="39"/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>
        <v>19.5</v>
      </c>
      <c r="BJ706" s="39">
        <v>200000</v>
      </c>
      <c r="BK706" s="39"/>
      <c r="BL706" s="39"/>
      <c r="BM706" s="17">
        <v>0</v>
      </c>
      <c r="BN706" s="17">
        <v>0</v>
      </c>
      <c r="BO706" s="39"/>
      <c r="BP706" s="39"/>
      <c r="BQ706" s="39"/>
      <c r="BR706" s="39"/>
      <c r="BS706" s="39"/>
      <c r="BT706" s="39"/>
      <c r="BU706" s="39"/>
      <c r="BV706" s="39"/>
      <c r="BW706" s="39"/>
      <c r="BX706" s="39"/>
      <c r="BY706" s="39"/>
      <c r="BZ706" s="39"/>
      <c r="CA706" s="39"/>
      <c r="CB706" s="39"/>
      <c r="CC706" s="39"/>
      <c r="CD706" s="39"/>
      <c r="CE706" s="39"/>
      <c r="CF706" s="39"/>
      <c r="CG706" s="39"/>
      <c r="CH706" s="39"/>
      <c r="CI706" s="39"/>
      <c r="CJ706" s="39"/>
      <c r="CK706" s="39"/>
      <c r="CL706" s="39"/>
      <c r="CM706" s="39"/>
      <c r="CN706" s="39"/>
      <c r="CO706" s="39"/>
      <c r="CP706" s="39"/>
      <c r="CQ706" s="39"/>
      <c r="CR706" s="39"/>
      <c r="CS706" s="39"/>
      <c r="CT706" s="39"/>
      <c r="CU706" s="39"/>
      <c r="CV706" s="39"/>
      <c r="CW706" s="39"/>
      <c r="CX706" s="39"/>
      <c r="CY706" s="39"/>
      <c r="CZ706" s="39"/>
      <c r="DA706" s="39"/>
      <c r="DB706" s="39"/>
      <c r="DC706" s="39"/>
      <c r="DD706" s="39"/>
      <c r="DE706" s="39"/>
      <c r="DF706" s="39"/>
      <c r="DG706" s="39"/>
      <c r="DH706" s="39"/>
      <c r="DI706" s="39"/>
      <c r="DJ706" s="39"/>
      <c r="DK706" s="39"/>
      <c r="DL706" s="39"/>
      <c r="DM706" s="39"/>
      <c r="DN706" s="39"/>
      <c r="DO706" s="39"/>
      <c r="DP706" s="39"/>
      <c r="DQ706" s="39"/>
      <c r="DR706" s="39"/>
      <c r="DS706" s="39"/>
      <c r="DT706" s="39"/>
      <c r="DU706" s="39"/>
      <c r="DV706" s="39"/>
      <c r="DW706" s="39"/>
      <c r="DX706" s="39"/>
      <c r="DY706" s="39"/>
      <c r="DZ706" s="14"/>
      <c r="EA706" s="14"/>
      <c r="EB706" s="14"/>
      <c r="EC706" s="14"/>
      <c r="ED706" s="14"/>
      <c r="EE706" s="14"/>
      <c r="EF706" s="14"/>
      <c r="EG706" s="14"/>
      <c r="EH706" s="14"/>
      <c r="EI706" s="14"/>
      <c r="EJ706" s="14"/>
      <c r="EK706" s="14"/>
      <c r="EL706" s="14"/>
      <c r="EM706" s="14"/>
      <c r="EN706" s="14"/>
      <c r="EO706" s="14"/>
      <c r="EP706" s="14"/>
      <c r="EQ706" s="14"/>
      <c r="ER706" s="14"/>
      <c r="ES706" s="14"/>
      <c r="ET706" s="14"/>
      <c r="EU706" s="14"/>
      <c r="EV706" s="14"/>
      <c r="EW706" s="14"/>
      <c r="EX706" s="14"/>
      <c r="EY706" s="14"/>
      <c r="EZ706" s="14"/>
      <c r="FA706" s="14"/>
      <c r="FB706" s="14"/>
      <c r="FC706" s="14"/>
      <c r="FD706" s="14"/>
      <c r="FE706" s="14"/>
      <c r="FF706" s="14"/>
      <c r="FG706" s="14"/>
      <c r="FH706" s="14"/>
      <c r="FI706" s="14"/>
      <c r="FJ706" s="14"/>
      <c r="FK706" s="14"/>
      <c r="FL706" s="14"/>
      <c r="FM706" s="14"/>
      <c r="FN706" s="14"/>
      <c r="FO706" s="14"/>
      <c r="FP706" s="14"/>
      <c r="FQ706" s="14"/>
      <c r="FR706" s="14"/>
      <c r="FS706" s="14"/>
      <c r="FT706" s="14"/>
      <c r="FU706" s="14"/>
      <c r="FV706" s="14"/>
      <c r="FW706" s="14"/>
      <c r="FX706" s="14"/>
      <c r="FY706" s="14"/>
      <c r="FZ706" s="14"/>
      <c r="GA706" s="14"/>
      <c r="GB706" s="14"/>
      <c r="GC706" s="14"/>
      <c r="GD706" s="14"/>
      <c r="GE706" s="14"/>
      <c r="GF706" s="14"/>
      <c r="GG706" s="14"/>
      <c r="GH706" s="14"/>
      <c r="GI706" s="14"/>
      <c r="GJ706" s="14"/>
      <c r="GK706" s="14"/>
      <c r="GL706" s="14"/>
      <c r="GM706" s="14"/>
      <c r="GN706" s="14"/>
      <c r="GO706" s="14"/>
      <c r="GP706" s="14"/>
      <c r="GQ706" s="14"/>
      <c r="GR706" s="14"/>
      <c r="GS706" s="14"/>
      <c r="GT706" s="14"/>
      <c r="GU706" s="14"/>
      <c r="GV706" s="14"/>
      <c r="GW706" s="14"/>
      <c r="GX706" s="14"/>
      <c r="GY706" s="14"/>
      <c r="GZ706" s="14"/>
    </row>
    <row r="707" spans="1:208">
      <c r="A707" s="14"/>
      <c r="B707" s="14"/>
      <c r="C707" s="43" t="s">
        <v>60</v>
      </c>
      <c r="D707" s="14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  <c r="AA707" s="39"/>
      <c r="AB707" s="39"/>
      <c r="AC707" s="39"/>
      <c r="AD707" s="39"/>
      <c r="AE707" s="39"/>
      <c r="AF707" s="39"/>
      <c r="AG707" s="39"/>
      <c r="AH707" s="39"/>
      <c r="AI707" s="39"/>
      <c r="AJ707" s="39"/>
      <c r="AK707" s="39"/>
      <c r="AL707" s="39"/>
      <c r="AM707" s="39"/>
      <c r="AN707" s="39"/>
      <c r="AO707" s="39"/>
      <c r="AP707" s="39"/>
      <c r="AQ707" s="39"/>
      <c r="AR707" s="39"/>
      <c r="AS707" s="39"/>
      <c r="AT707" s="39"/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>
        <v>20.6</v>
      </c>
      <c r="BJ707" s="39">
        <v>218000</v>
      </c>
      <c r="BK707" s="39"/>
      <c r="BL707" s="39"/>
      <c r="BM707" s="17">
        <v>0</v>
      </c>
      <c r="BN707" s="17">
        <v>0</v>
      </c>
      <c r="BO707" s="39"/>
      <c r="BP707" s="39"/>
      <c r="BQ707" s="39"/>
      <c r="BR707" s="39"/>
      <c r="BS707" s="39"/>
      <c r="BT707" s="39"/>
      <c r="BU707" s="39"/>
      <c r="BV707" s="39"/>
      <c r="BW707" s="39"/>
      <c r="BX707" s="39"/>
      <c r="BY707" s="39"/>
      <c r="BZ707" s="39"/>
      <c r="CA707" s="39"/>
      <c r="CB707" s="39"/>
      <c r="CC707" s="39"/>
      <c r="CD707" s="39"/>
      <c r="CE707" s="39"/>
      <c r="CF707" s="39"/>
      <c r="CG707" s="39"/>
      <c r="CH707" s="39"/>
      <c r="CI707" s="39"/>
      <c r="CJ707" s="39"/>
      <c r="CK707" s="39"/>
      <c r="CL707" s="39"/>
      <c r="CM707" s="39"/>
      <c r="CN707" s="39"/>
      <c r="CO707" s="39"/>
      <c r="CP707" s="39"/>
      <c r="CQ707" s="39"/>
      <c r="CR707" s="39"/>
      <c r="CS707" s="39"/>
      <c r="CT707" s="39"/>
      <c r="CU707" s="39"/>
      <c r="CV707" s="39"/>
      <c r="CW707" s="39"/>
      <c r="CX707" s="39"/>
      <c r="CY707" s="39"/>
      <c r="CZ707" s="39"/>
      <c r="DA707" s="39"/>
      <c r="DB707" s="39"/>
      <c r="DC707" s="39"/>
      <c r="DD707" s="39"/>
      <c r="DE707" s="39"/>
      <c r="DF707" s="39"/>
      <c r="DG707" s="39"/>
      <c r="DH707" s="39"/>
      <c r="DI707" s="39"/>
      <c r="DJ707" s="39"/>
      <c r="DK707" s="39"/>
      <c r="DL707" s="39"/>
      <c r="DM707" s="39"/>
      <c r="DN707" s="39"/>
      <c r="DO707" s="39"/>
      <c r="DP707" s="39"/>
      <c r="DQ707" s="39"/>
      <c r="DR707" s="39"/>
      <c r="DS707" s="39"/>
      <c r="DT707" s="39"/>
      <c r="DU707" s="39"/>
      <c r="DV707" s="39"/>
      <c r="DW707" s="39"/>
      <c r="DX707" s="39"/>
      <c r="DY707" s="39"/>
      <c r="DZ707" s="14"/>
      <c r="EA707" s="14"/>
      <c r="EB707" s="14"/>
      <c r="EC707" s="14"/>
      <c r="ED707" s="14"/>
      <c r="EE707" s="14"/>
      <c r="EF707" s="14"/>
      <c r="EG707" s="14"/>
      <c r="EH707" s="14"/>
      <c r="EI707" s="14"/>
      <c r="EJ707" s="14"/>
      <c r="EK707" s="14"/>
      <c r="EL707" s="14"/>
      <c r="EM707" s="14"/>
      <c r="EN707" s="14"/>
      <c r="EO707" s="14"/>
      <c r="EP707" s="14"/>
      <c r="EQ707" s="14"/>
      <c r="ER707" s="14"/>
      <c r="ES707" s="14"/>
      <c r="ET707" s="14"/>
      <c r="EU707" s="14"/>
      <c r="EV707" s="14"/>
      <c r="EW707" s="14"/>
      <c r="EX707" s="14"/>
      <c r="EY707" s="14"/>
      <c r="EZ707" s="14"/>
      <c r="FA707" s="14"/>
      <c r="FB707" s="14"/>
      <c r="FC707" s="14"/>
      <c r="FD707" s="14"/>
      <c r="FE707" s="14"/>
      <c r="FF707" s="14"/>
      <c r="FG707" s="14"/>
      <c r="FH707" s="14"/>
      <c r="FI707" s="14"/>
      <c r="FJ707" s="14"/>
      <c r="FK707" s="14"/>
      <c r="FL707" s="14"/>
      <c r="FM707" s="14"/>
      <c r="FN707" s="14"/>
      <c r="FO707" s="14"/>
      <c r="FP707" s="14"/>
      <c r="FQ707" s="14"/>
      <c r="FR707" s="14"/>
      <c r="FS707" s="14"/>
      <c r="FT707" s="14"/>
      <c r="FU707" s="14"/>
      <c r="FV707" s="14"/>
      <c r="FW707" s="14"/>
      <c r="FX707" s="14"/>
      <c r="FY707" s="14"/>
      <c r="FZ707" s="14"/>
      <c r="GA707" s="14"/>
      <c r="GB707" s="14"/>
      <c r="GC707" s="14"/>
      <c r="GD707" s="14"/>
      <c r="GE707" s="14"/>
      <c r="GF707" s="14"/>
      <c r="GG707" s="14"/>
      <c r="GH707" s="14"/>
      <c r="GI707" s="14"/>
      <c r="GJ707" s="14"/>
      <c r="GK707" s="14"/>
      <c r="GL707" s="14"/>
      <c r="GM707" s="14"/>
      <c r="GN707" s="14"/>
      <c r="GO707" s="14"/>
      <c r="GP707" s="14"/>
      <c r="GQ707" s="14"/>
      <c r="GR707" s="14"/>
      <c r="GS707" s="14"/>
      <c r="GT707" s="14"/>
      <c r="GU707" s="14"/>
      <c r="GV707" s="14"/>
      <c r="GW707" s="14"/>
      <c r="GX707" s="14"/>
      <c r="GY707" s="14"/>
      <c r="GZ707" s="14"/>
    </row>
    <row r="708" spans="1:208">
      <c r="A708" s="14"/>
      <c r="B708" s="14"/>
      <c r="C708" s="43" t="s">
        <v>60</v>
      </c>
      <c r="D708" s="14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  <c r="AA708" s="39"/>
      <c r="AB708" s="39"/>
      <c r="AC708" s="39"/>
      <c r="AD708" s="39"/>
      <c r="AE708" s="39"/>
      <c r="AF708" s="39"/>
      <c r="AG708" s="39"/>
      <c r="AH708" s="39"/>
      <c r="AI708" s="39"/>
      <c r="AJ708" s="39"/>
      <c r="AK708" s="39"/>
      <c r="AL708" s="39"/>
      <c r="AM708" s="39"/>
      <c r="AN708" s="39"/>
      <c r="AO708" s="39"/>
      <c r="AP708" s="39"/>
      <c r="AQ708" s="39"/>
      <c r="AR708" s="39"/>
      <c r="AS708" s="39"/>
      <c r="AT708" s="39"/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>
        <v>25</v>
      </c>
      <c r="BJ708" s="39">
        <v>200000</v>
      </c>
      <c r="BK708" s="39"/>
      <c r="BL708" s="39"/>
      <c r="BM708" s="17">
        <v>0</v>
      </c>
      <c r="BN708" s="17">
        <v>0</v>
      </c>
      <c r="BO708" s="39"/>
      <c r="BP708" s="39"/>
      <c r="BQ708" s="39"/>
      <c r="BR708" s="39"/>
      <c r="BS708" s="39"/>
      <c r="BT708" s="39"/>
      <c r="BU708" s="39"/>
      <c r="BV708" s="39"/>
      <c r="BW708" s="39"/>
      <c r="BX708" s="39"/>
      <c r="BY708" s="39"/>
      <c r="BZ708" s="39"/>
      <c r="CA708" s="39"/>
      <c r="CB708" s="39"/>
      <c r="CC708" s="39"/>
      <c r="CD708" s="39"/>
      <c r="CE708" s="39"/>
      <c r="CF708" s="39"/>
      <c r="CG708" s="39"/>
      <c r="CH708" s="39"/>
      <c r="CI708" s="39"/>
      <c r="CJ708" s="39"/>
      <c r="CK708" s="39"/>
      <c r="CL708" s="39"/>
      <c r="CM708" s="39"/>
      <c r="CN708" s="39"/>
      <c r="CO708" s="39"/>
      <c r="CP708" s="39"/>
      <c r="CQ708" s="39"/>
      <c r="CR708" s="39"/>
      <c r="CS708" s="39"/>
      <c r="CT708" s="39"/>
      <c r="CU708" s="39"/>
      <c r="CV708" s="39"/>
      <c r="CW708" s="39"/>
      <c r="CX708" s="39"/>
      <c r="CY708" s="39"/>
      <c r="CZ708" s="39"/>
      <c r="DA708" s="39"/>
      <c r="DB708" s="39"/>
      <c r="DC708" s="39"/>
      <c r="DD708" s="39"/>
      <c r="DE708" s="39"/>
      <c r="DF708" s="39"/>
      <c r="DG708" s="39"/>
      <c r="DH708" s="39"/>
      <c r="DI708" s="39"/>
      <c r="DJ708" s="39"/>
      <c r="DK708" s="39"/>
      <c r="DL708" s="39"/>
      <c r="DM708" s="39"/>
      <c r="DN708" s="39"/>
      <c r="DO708" s="39"/>
      <c r="DP708" s="39"/>
      <c r="DQ708" s="39"/>
      <c r="DR708" s="39"/>
      <c r="DS708" s="39"/>
      <c r="DT708" s="39"/>
      <c r="DU708" s="39"/>
      <c r="DV708" s="39"/>
      <c r="DW708" s="39"/>
      <c r="DX708" s="39"/>
      <c r="DY708" s="39"/>
      <c r="DZ708" s="14"/>
      <c r="EA708" s="14"/>
      <c r="EB708" s="14"/>
      <c r="EC708" s="14"/>
      <c r="ED708" s="14"/>
      <c r="EE708" s="14"/>
      <c r="EF708" s="14"/>
      <c r="EG708" s="14"/>
      <c r="EH708" s="14"/>
      <c r="EI708" s="14"/>
      <c r="EJ708" s="14"/>
      <c r="EK708" s="14"/>
      <c r="EL708" s="14"/>
      <c r="EM708" s="14"/>
      <c r="EN708" s="14"/>
      <c r="EO708" s="14"/>
      <c r="EP708" s="14"/>
      <c r="EQ708" s="14"/>
      <c r="ER708" s="14"/>
      <c r="ES708" s="14"/>
      <c r="ET708" s="14"/>
      <c r="EU708" s="14"/>
      <c r="EV708" s="14"/>
      <c r="EW708" s="14"/>
      <c r="EX708" s="14"/>
      <c r="EY708" s="14"/>
      <c r="EZ708" s="14"/>
      <c r="FA708" s="14"/>
      <c r="FB708" s="14"/>
      <c r="FC708" s="14"/>
      <c r="FD708" s="14"/>
      <c r="FE708" s="14"/>
      <c r="FF708" s="14"/>
      <c r="FG708" s="14"/>
      <c r="FH708" s="14"/>
      <c r="FI708" s="14"/>
      <c r="FJ708" s="14"/>
      <c r="FK708" s="14"/>
      <c r="FL708" s="14"/>
      <c r="FM708" s="14"/>
      <c r="FN708" s="14"/>
      <c r="FO708" s="14"/>
      <c r="FP708" s="14"/>
      <c r="FQ708" s="14"/>
      <c r="FR708" s="14"/>
      <c r="FS708" s="14"/>
      <c r="FT708" s="14"/>
      <c r="FU708" s="14"/>
      <c r="FV708" s="14"/>
      <c r="FW708" s="14"/>
      <c r="FX708" s="14"/>
      <c r="FY708" s="14"/>
      <c r="FZ708" s="14"/>
      <c r="GA708" s="14"/>
      <c r="GB708" s="14"/>
      <c r="GC708" s="14"/>
      <c r="GD708" s="14"/>
      <c r="GE708" s="14"/>
      <c r="GF708" s="14"/>
      <c r="GG708" s="14"/>
      <c r="GH708" s="14"/>
      <c r="GI708" s="14"/>
      <c r="GJ708" s="14"/>
      <c r="GK708" s="14"/>
      <c r="GL708" s="14"/>
      <c r="GM708" s="14"/>
      <c r="GN708" s="14"/>
      <c r="GO708" s="14"/>
      <c r="GP708" s="14"/>
      <c r="GQ708" s="14"/>
      <c r="GR708" s="14"/>
      <c r="GS708" s="14"/>
      <c r="GT708" s="14"/>
      <c r="GU708" s="14"/>
      <c r="GV708" s="14"/>
      <c r="GW708" s="14"/>
      <c r="GX708" s="14"/>
      <c r="GY708" s="14"/>
      <c r="GZ708" s="14"/>
    </row>
    <row r="709" spans="1:208">
      <c r="A709" s="14"/>
      <c r="B709" s="14"/>
      <c r="C709" s="43" t="s">
        <v>60</v>
      </c>
      <c r="D709" s="14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F709" s="39"/>
      <c r="AG709" s="39"/>
      <c r="AH709" s="39"/>
      <c r="AI709" s="39"/>
      <c r="AJ709" s="39"/>
      <c r="AK709" s="39"/>
      <c r="AL709" s="39"/>
      <c r="AM709" s="39"/>
      <c r="AN709" s="39"/>
      <c r="AO709" s="39"/>
      <c r="AP709" s="39"/>
      <c r="AQ709" s="39"/>
      <c r="AR709" s="39"/>
      <c r="AS709" s="39"/>
      <c r="AT709" s="39"/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>
        <v>12.8</v>
      </c>
      <c r="BJ709" s="39">
        <v>9000</v>
      </c>
      <c r="BK709" s="39"/>
      <c r="BL709" s="39"/>
      <c r="BM709" s="17">
        <v>0</v>
      </c>
      <c r="BN709" s="17">
        <v>0</v>
      </c>
      <c r="BO709" s="39"/>
      <c r="BP709" s="39"/>
      <c r="BQ709" s="39"/>
      <c r="BR709" s="39"/>
      <c r="BS709" s="39"/>
      <c r="BT709" s="39"/>
      <c r="BU709" s="39"/>
      <c r="BV709" s="39"/>
      <c r="BW709" s="39"/>
      <c r="BX709" s="39"/>
      <c r="BY709" s="39"/>
      <c r="BZ709" s="39"/>
      <c r="CA709" s="39"/>
      <c r="CB709" s="39"/>
      <c r="CC709" s="39"/>
      <c r="CD709" s="39"/>
      <c r="CE709" s="39"/>
      <c r="CF709" s="39"/>
      <c r="CG709" s="39"/>
      <c r="CH709" s="39"/>
      <c r="CI709" s="39"/>
      <c r="CJ709" s="39"/>
      <c r="CK709" s="39"/>
      <c r="CL709" s="39"/>
      <c r="CM709" s="39"/>
      <c r="CN709" s="39"/>
      <c r="CO709" s="39"/>
      <c r="CP709" s="39"/>
      <c r="CQ709" s="39"/>
      <c r="CR709" s="39"/>
      <c r="CS709" s="39"/>
      <c r="CT709" s="39"/>
      <c r="CU709" s="39"/>
      <c r="CV709" s="39"/>
      <c r="CW709" s="39"/>
      <c r="CX709" s="39"/>
      <c r="CY709" s="39"/>
      <c r="CZ709" s="39"/>
      <c r="DA709" s="39"/>
      <c r="DB709" s="39"/>
      <c r="DC709" s="39"/>
      <c r="DD709" s="39"/>
      <c r="DE709" s="39"/>
      <c r="DF709" s="39"/>
      <c r="DG709" s="39"/>
      <c r="DH709" s="39"/>
      <c r="DI709" s="39"/>
      <c r="DJ709" s="39"/>
      <c r="DK709" s="39"/>
      <c r="DL709" s="39"/>
      <c r="DM709" s="39"/>
      <c r="DN709" s="39"/>
      <c r="DO709" s="39"/>
      <c r="DP709" s="39"/>
      <c r="DQ709" s="39"/>
      <c r="DR709" s="39"/>
      <c r="DS709" s="39"/>
      <c r="DT709" s="39"/>
      <c r="DU709" s="39"/>
      <c r="DV709" s="39"/>
      <c r="DW709" s="39"/>
      <c r="DX709" s="39"/>
      <c r="DY709" s="39"/>
      <c r="DZ709" s="14"/>
      <c r="EA709" s="14"/>
      <c r="EB709" s="14"/>
      <c r="EC709" s="14"/>
      <c r="ED709" s="14"/>
      <c r="EE709" s="14"/>
      <c r="EF709" s="14"/>
      <c r="EG709" s="14"/>
      <c r="EH709" s="14"/>
      <c r="EI709" s="14"/>
      <c r="EJ709" s="14"/>
      <c r="EK709" s="14"/>
      <c r="EL709" s="14"/>
      <c r="EM709" s="14"/>
      <c r="EN709" s="14"/>
      <c r="EO709" s="14"/>
      <c r="EP709" s="14"/>
      <c r="EQ709" s="14"/>
      <c r="ER709" s="14"/>
      <c r="ES709" s="14"/>
      <c r="ET709" s="14"/>
      <c r="EU709" s="14"/>
      <c r="EV709" s="14"/>
      <c r="EW709" s="14"/>
      <c r="EX709" s="14"/>
      <c r="EY709" s="14"/>
      <c r="EZ709" s="14"/>
      <c r="FA709" s="14"/>
      <c r="FB709" s="14"/>
      <c r="FC709" s="14"/>
      <c r="FD709" s="14"/>
      <c r="FE709" s="14"/>
      <c r="FF709" s="14"/>
      <c r="FG709" s="14"/>
      <c r="FH709" s="14"/>
      <c r="FI709" s="14"/>
      <c r="FJ709" s="14"/>
      <c r="FK709" s="14"/>
      <c r="FL709" s="14"/>
      <c r="FM709" s="14"/>
      <c r="FN709" s="14"/>
      <c r="FO709" s="14"/>
      <c r="FP709" s="14"/>
      <c r="FQ709" s="14"/>
      <c r="FR709" s="14"/>
      <c r="FS709" s="14"/>
      <c r="FT709" s="14"/>
      <c r="FU709" s="14"/>
      <c r="FV709" s="14"/>
      <c r="FW709" s="14"/>
      <c r="FX709" s="14"/>
      <c r="FY709" s="14"/>
      <c r="FZ709" s="14"/>
      <c r="GA709" s="14"/>
      <c r="GB709" s="14"/>
      <c r="GC709" s="14"/>
      <c r="GD709" s="14"/>
      <c r="GE709" s="14"/>
      <c r="GF709" s="14"/>
      <c r="GG709" s="14"/>
      <c r="GH709" s="14"/>
      <c r="GI709" s="14"/>
      <c r="GJ709" s="14"/>
      <c r="GK709" s="14"/>
      <c r="GL709" s="14"/>
      <c r="GM709" s="14"/>
      <c r="GN709" s="14"/>
      <c r="GO709" s="14"/>
      <c r="GP709" s="14"/>
      <c r="GQ709" s="14"/>
      <c r="GR709" s="14"/>
      <c r="GS709" s="14"/>
      <c r="GT709" s="14"/>
      <c r="GU709" s="14"/>
      <c r="GV709" s="14"/>
      <c r="GW709" s="14"/>
      <c r="GX709" s="14"/>
      <c r="GY709" s="14"/>
      <c r="GZ709" s="14"/>
    </row>
    <row r="710" spans="1:208">
      <c r="A710" s="14"/>
      <c r="B710" s="14"/>
      <c r="C710" s="43" t="s">
        <v>60</v>
      </c>
      <c r="D710" s="14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F710" s="39"/>
      <c r="AG710" s="39"/>
      <c r="AH710" s="39"/>
      <c r="AI710" s="39"/>
      <c r="AJ710" s="39"/>
      <c r="AK710" s="39"/>
      <c r="AL710" s="39"/>
      <c r="AM710" s="39"/>
      <c r="AN710" s="39"/>
      <c r="AO710" s="39"/>
      <c r="AP710" s="39"/>
      <c r="AQ710" s="39"/>
      <c r="AR710" s="39"/>
      <c r="AS710" s="39"/>
      <c r="AT710" s="39"/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J710" s="39"/>
      <c r="BK710" s="39"/>
      <c r="BL710" s="39"/>
      <c r="BM710" s="17">
        <v>0</v>
      </c>
      <c r="BN710" s="17">
        <v>0</v>
      </c>
      <c r="BO710" s="39"/>
      <c r="BP710" s="39"/>
      <c r="BQ710" s="39"/>
      <c r="BR710" s="39"/>
      <c r="BS710" s="39"/>
      <c r="BT710" s="39"/>
      <c r="BU710" s="39"/>
      <c r="BV710" s="39"/>
      <c r="BW710" s="39"/>
      <c r="BX710" s="39"/>
      <c r="BY710" s="39"/>
      <c r="BZ710" s="39"/>
      <c r="CA710" s="39"/>
      <c r="CB710" s="39"/>
      <c r="CC710" s="39"/>
      <c r="CD710" s="39"/>
      <c r="CE710" s="39"/>
      <c r="CF710" s="39"/>
      <c r="CG710" s="39"/>
      <c r="CH710" s="39"/>
      <c r="CI710" s="39"/>
      <c r="CJ710" s="39"/>
      <c r="CK710" s="39"/>
      <c r="CL710" s="39"/>
      <c r="CM710" s="39"/>
      <c r="CN710" s="39"/>
      <c r="CO710" s="39"/>
      <c r="CP710" s="39"/>
      <c r="CQ710" s="39"/>
      <c r="CR710" s="39"/>
      <c r="CS710" s="39"/>
      <c r="CT710" s="39"/>
      <c r="CU710" s="39"/>
      <c r="CV710" s="39"/>
      <c r="CW710" s="39"/>
      <c r="CX710" s="39"/>
      <c r="CY710" s="39"/>
      <c r="CZ710" s="39"/>
      <c r="DA710" s="39"/>
      <c r="DB710" s="39"/>
      <c r="DC710" s="39"/>
      <c r="DD710" s="39"/>
      <c r="DE710" s="39"/>
      <c r="DF710" s="39"/>
      <c r="DG710" s="39"/>
      <c r="DH710" s="39"/>
      <c r="DI710" s="39"/>
      <c r="DJ710" s="39"/>
      <c r="DK710" s="39"/>
      <c r="DL710" s="39"/>
      <c r="DM710" s="39"/>
      <c r="DN710" s="39"/>
      <c r="DO710" s="39"/>
      <c r="DP710" s="39"/>
      <c r="DQ710" s="39"/>
      <c r="DR710" s="39"/>
      <c r="DS710" s="39"/>
      <c r="DT710" s="39"/>
      <c r="DU710" s="39"/>
      <c r="DV710" s="39"/>
      <c r="DW710" s="39"/>
      <c r="DX710" s="39"/>
      <c r="DY710" s="39"/>
      <c r="DZ710" s="14"/>
      <c r="EA710" s="14"/>
      <c r="EB710" s="14"/>
      <c r="EC710" s="14"/>
      <c r="ED710" s="14"/>
      <c r="EE710" s="14"/>
      <c r="EF710" s="14"/>
      <c r="EG710" s="14"/>
      <c r="EH710" s="14"/>
      <c r="EI710" s="14"/>
      <c r="EJ710" s="14"/>
      <c r="EK710" s="14"/>
      <c r="EL710" s="14"/>
      <c r="EM710" s="14"/>
      <c r="EN710" s="14"/>
      <c r="EO710" s="14"/>
      <c r="EP710" s="14"/>
      <c r="EQ710" s="14"/>
      <c r="ER710" s="14"/>
      <c r="ES710" s="14"/>
      <c r="ET710" s="14"/>
      <c r="EU710" s="14"/>
      <c r="EV710" s="14"/>
      <c r="EW710" s="14"/>
      <c r="EX710" s="14"/>
      <c r="EY710" s="14"/>
      <c r="EZ710" s="14"/>
      <c r="FA710" s="14"/>
      <c r="FB710" s="14"/>
      <c r="FC710" s="14"/>
      <c r="FD710" s="14"/>
      <c r="FE710" s="14"/>
      <c r="FF710" s="14"/>
      <c r="FG710" s="14"/>
      <c r="FH710" s="14"/>
      <c r="FI710" s="14"/>
      <c r="FJ710" s="14"/>
      <c r="FK710" s="14"/>
      <c r="FL710" s="14"/>
      <c r="FM710" s="14"/>
      <c r="FN710" s="14"/>
      <c r="FO710" s="14"/>
      <c r="FP710" s="14"/>
      <c r="FQ710" s="14"/>
      <c r="FR710" s="14"/>
      <c r="FS710" s="14"/>
      <c r="FT710" s="14"/>
      <c r="FU710" s="14"/>
      <c r="FV710" s="14"/>
      <c r="FW710" s="14"/>
      <c r="FX710" s="14"/>
      <c r="FY710" s="14"/>
      <c r="FZ710" s="14"/>
      <c r="GA710" s="14"/>
      <c r="GB710" s="14"/>
      <c r="GC710" s="14"/>
      <c r="GD710" s="14"/>
      <c r="GE710" s="14"/>
      <c r="GF710" s="14"/>
      <c r="GG710" s="14"/>
      <c r="GH710" s="14"/>
      <c r="GI710" s="14"/>
      <c r="GJ710" s="14"/>
      <c r="GK710" s="14"/>
      <c r="GL710" s="14"/>
      <c r="GM710" s="14"/>
      <c r="GN710" s="14"/>
      <c r="GO710" s="14"/>
      <c r="GP710" s="14"/>
      <c r="GQ710" s="14"/>
      <c r="GR710" s="14"/>
      <c r="GS710" s="14"/>
      <c r="GT710" s="14"/>
      <c r="GU710" s="14"/>
      <c r="GV710" s="14"/>
      <c r="GW710" s="14"/>
      <c r="GX710" s="14"/>
      <c r="GY710" s="14"/>
      <c r="GZ710" s="14"/>
    </row>
    <row r="711" spans="1:208">
      <c r="A711" s="14"/>
      <c r="B711" s="14"/>
      <c r="C711" s="43" t="s">
        <v>60</v>
      </c>
      <c r="D711" s="14"/>
      <c r="E711" s="39"/>
      <c r="F711" s="39"/>
      <c r="G711" s="39"/>
      <c r="H711" s="39"/>
      <c r="I711" s="39"/>
      <c r="J711" s="39"/>
      <c r="K711" s="39">
        <v>3000</v>
      </c>
      <c r="L711" s="39">
        <v>120000</v>
      </c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  <c r="AA711" s="39"/>
      <c r="AB711" s="39"/>
      <c r="AC711" s="39"/>
      <c r="AD711" s="39"/>
      <c r="AE711" s="39"/>
      <c r="AF711" s="39"/>
      <c r="AG711" s="39"/>
      <c r="AH711" s="39"/>
      <c r="AI711" s="39"/>
      <c r="AJ711" s="39"/>
      <c r="AK711" s="39"/>
      <c r="AL711" s="39"/>
      <c r="AM711" s="39"/>
      <c r="AN711" s="39"/>
      <c r="AO711" s="39"/>
      <c r="AP711" s="39"/>
      <c r="AQ711" s="39"/>
      <c r="AR711" s="39"/>
      <c r="AS711" s="39"/>
      <c r="AT711" s="39"/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J711" s="39"/>
      <c r="BK711" s="39"/>
      <c r="BL711" s="39"/>
      <c r="BM711" s="17">
        <v>0</v>
      </c>
      <c r="BN711" s="17">
        <v>0</v>
      </c>
      <c r="BO711" s="39"/>
      <c r="BP711" s="39"/>
      <c r="BQ711" s="39"/>
      <c r="BR711" s="39"/>
      <c r="BS711" s="39"/>
      <c r="BT711" s="39"/>
      <c r="BU711" s="39"/>
      <c r="BV711" s="39"/>
      <c r="BW711" s="39"/>
      <c r="BX711" s="39"/>
      <c r="BY711" s="39"/>
      <c r="BZ711" s="39"/>
      <c r="CA711" s="39"/>
      <c r="CB711" s="39"/>
      <c r="CC711" s="39"/>
      <c r="CD711" s="39"/>
      <c r="CE711" s="39"/>
      <c r="CF711" s="39"/>
      <c r="CG711" s="39"/>
      <c r="CH711" s="39"/>
      <c r="CI711" s="39"/>
      <c r="CJ711" s="39"/>
      <c r="CK711" s="39"/>
      <c r="CL711" s="39"/>
      <c r="CM711" s="39"/>
      <c r="CN711" s="39"/>
      <c r="CO711" s="39"/>
      <c r="CP711" s="39"/>
      <c r="CQ711" s="39"/>
      <c r="CR711" s="39"/>
      <c r="CS711" s="39"/>
      <c r="CT711" s="39"/>
      <c r="CU711" s="39"/>
      <c r="CV711" s="39"/>
      <c r="CW711" s="39"/>
      <c r="CX711" s="39"/>
      <c r="CY711" s="39"/>
      <c r="CZ711" s="39"/>
      <c r="DA711" s="39"/>
      <c r="DB711" s="39"/>
      <c r="DC711" s="39"/>
      <c r="DD711" s="39"/>
      <c r="DE711" s="39"/>
      <c r="DF711" s="39"/>
      <c r="DG711" s="39"/>
      <c r="DH711" s="39"/>
      <c r="DI711" s="39"/>
      <c r="DJ711" s="39"/>
      <c r="DK711" s="39"/>
      <c r="DL711" s="39"/>
      <c r="DM711" s="39"/>
      <c r="DN711" s="39"/>
      <c r="DO711" s="39"/>
      <c r="DP711" s="39"/>
      <c r="DQ711" s="39"/>
      <c r="DR711" s="39"/>
      <c r="DS711" s="39"/>
      <c r="DT711" s="39"/>
      <c r="DU711" s="39"/>
      <c r="DV711" s="39"/>
      <c r="DW711" s="39"/>
      <c r="DX711" s="39"/>
      <c r="DY711" s="39"/>
      <c r="DZ711" s="14"/>
      <c r="EA711" s="14"/>
      <c r="EB711" s="14"/>
      <c r="EC711" s="14"/>
      <c r="ED711" s="14"/>
      <c r="EE711" s="14"/>
      <c r="EF711" s="14"/>
      <c r="EG711" s="14"/>
      <c r="EH711" s="14"/>
      <c r="EI711" s="14"/>
      <c r="EJ711" s="14"/>
      <c r="EK711" s="14"/>
      <c r="EL711" s="14"/>
      <c r="EM711" s="14"/>
      <c r="EN711" s="14"/>
      <c r="EO711" s="14"/>
      <c r="EP711" s="14"/>
      <c r="EQ711" s="14"/>
      <c r="ER711" s="14"/>
      <c r="ES711" s="14"/>
      <c r="ET711" s="14"/>
      <c r="EU711" s="14"/>
      <c r="EV711" s="14"/>
      <c r="EW711" s="14"/>
      <c r="EX711" s="14"/>
      <c r="EY711" s="14"/>
      <c r="EZ711" s="14"/>
      <c r="FA711" s="14"/>
      <c r="FB711" s="14"/>
      <c r="FC711" s="14"/>
      <c r="FD711" s="14"/>
      <c r="FE711" s="14"/>
      <c r="FF711" s="14"/>
      <c r="FG711" s="14"/>
      <c r="FH711" s="14"/>
      <c r="FI711" s="14"/>
      <c r="FJ711" s="14"/>
      <c r="FK711" s="14"/>
      <c r="FL711" s="14"/>
      <c r="FM711" s="14"/>
      <c r="FN711" s="14"/>
      <c r="FO711" s="14"/>
      <c r="FP711" s="14"/>
      <c r="FQ711" s="14"/>
      <c r="FR711" s="14"/>
      <c r="FS711" s="14"/>
      <c r="FT711" s="14"/>
      <c r="FU711" s="14"/>
      <c r="FV711" s="14"/>
      <c r="FW711" s="14"/>
      <c r="FX711" s="14"/>
      <c r="FY711" s="14"/>
      <c r="FZ711" s="14"/>
      <c r="GA711" s="14"/>
      <c r="GB711" s="14"/>
      <c r="GC711" s="14"/>
      <c r="GD711" s="14"/>
      <c r="GE711" s="14"/>
      <c r="GF711" s="14"/>
      <c r="GG711" s="14"/>
      <c r="GH711" s="14"/>
      <c r="GI711" s="14"/>
      <c r="GJ711" s="14"/>
      <c r="GK711" s="14"/>
      <c r="GL711" s="14"/>
      <c r="GM711" s="14"/>
      <c r="GN711" s="14"/>
      <c r="GO711" s="14"/>
      <c r="GP711" s="14"/>
      <c r="GQ711" s="14"/>
      <c r="GR711" s="14"/>
      <c r="GS711" s="14"/>
      <c r="GT711" s="14"/>
      <c r="GU711" s="14"/>
      <c r="GV711" s="14"/>
      <c r="GW711" s="14"/>
      <c r="GX711" s="14"/>
      <c r="GY711" s="14"/>
      <c r="GZ711" s="14"/>
    </row>
    <row r="712" spans="1:208">
      <c r="A712" s="14"/>
      <c r="B712" s="14"/>
      <c r="C712" s="43" t="s">
        <v>60</v>
      </c>
      <c r="D712" s="14"/>
      <c r="E712" s="39">
        <v>599.9</v>
      </c>
      <c r="F712" s="39">
        <v>70000</v>
      </c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  <c r="AA712" s="39"/>
      <c r="AB712" s="39"/>
      <c r="AC712" s="39"/>
      <c r="AD712" s="39"/>
      <c r="AE712" s="39"/>
      <c r="AF712" s="39"/>
      <c r="AG712" s="39"/>
      <c r="AH712" s="39"/>
      <c r="AI712" s="39"/>
      <c r="AJ712" s="39"/>
      <c r="AK712" s="39"/>
      <c r="AL712" s="39"/>
      <c r="AM712" s="39"/>
      <c r="AN712" s="39"/>
      <c r="AO712" s="39"/>
      <c r="AP712" s="39"/>
      <c r="AQ712" s="39"/>
      <c r="AR712" s="39"/>
      <c r="AS712" s="39"/>
      <c r="AT712" s="39"/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J712" s="39"/>
      <c r="BK712" s="39"/>
      <c r="BL712" s="39"/>
      <c r="BM712" s="17">
        <v>0</v>
      </c>
      <c r="BN712" s="17">
        <v>0</v>
      </c>
      <c r="BO712" s="39"/>
      <c r="BP712" s="39"/>
      <c r="BQ712" s="39"/>
      <c r="BR712" s="39"/>
      <c r="BS712" s="39"/>
      <c r="BT712" s="39"/>
      <c r="BU712" s="39"/>
      <c r="BV712" s="39"/>
      <c r="BW712" s="39"/>
      <c r="BX712" s="39"/>
      <c r="BY712" s="39"/>
      <c r="BZ712" s="39"/>
      <c r="CA712" s="39"/>
      <c r="CB712" s="39"/>
      <c r="CC712" s="39"/>
      <c r="CD712" s="39"/>
      <c r="CE712" s="39"/>
      <c r="CF712" s="39"/>
      <c r="CG712" s="39"/>
      <c r="CH712" s="39"/>
      <c r="CI712" s="39"/>
      <c r="CJ712" s="39"/>
      <c r="CK712" s="39"/>
      <c r="CL712" s="39"/>
      <c r="CM712" s="39"/>
      <c r="CN712" s="39"/>
      <c r="CO712" s="39"/>
      <c r="CP712" s="39"/>
      <c r="CQ712" s="39"/>
      <c r="CR712" s="39"/>
      <c r="CS712" s="39"/>
      <c r="CT712" s="39"/>
      <c r="CU712" s="39"/>
      <c r="CV712" s="39"/>
      <c r="CW712" s="39"/>
      <c r="CX712" s="39"/>
      <c r="CY712" s="39"/>
      <c r="CZ712" s="39"/>
      <c r="DA712" s="39"/>
      <c r="DB712" s="39"/>
      <c r="DC712" s="39"/>
      <c r="DD712" s="39"/>
      <c r="DE712" s="39"/>
      <c r="DF712" s="39"/>
      <c r="DG712" s="39"/>
      <c r="DH712" s="39"/>
      <c r="DI712" s="39"/>
      <c r="DJ712" s="39"/>
      <c r="DK712" s="39"/>
      <c r="DL712" s="39"/>
      <c r="DM712" s="39"/>
      <c r="DN712" s="39"/>
      <c r="DO712" s="39"/>
      <c r="DP712" s="39"/>
      <c r="DQ712" s="39"/>
      <c r="DR712" s="39"/>
      <c r="DS712" s="39"/>
      <c r="DT712" s="39"/>
      <c r="DU712" s="39"/>
      <c r="DV712" s="39"/>
      <c r="DW712" s="39"/>
      <c r="DX712" s="39"/>
      <c r="DY712" s="39"/>
      <c r="DZ712" s="14"/>
      <c r="EA712" s="14"/>
      <c r="EB712" s="14"/>
      <c r="EC712" s="14"/>
      <c r="ED712" s="14"/>
      <c r="EE712" s="14"/>
      <c r="EF712" s="14"/>
      <c r="EG712" s="14"/>
      <c r="EH712" s="14"/>
      <c r="EI712" s="14"/>
      <c r="EJ712" s="14"/>
      <c r="EK712" s="14"/>
      <c r="EL712" s="14"/>
      <c r="EM712" s="14"/>
      <c r="EN712" s="14"/>
      <c r="EO712" s="14"/>
      <c r="EP712" s="14"/>
      <c r="EQ712" s="14"/>
      <c r="ER712" s="14"/>
      <c r="ES712" s="14"/>
      <c r="ET712" s="14"/>
      <c r="EU712" s="14"/>
      <c r="EV712" s="14"/>
      <c r="EW712" s="14"/>
      <c r="EX712" s="14"/>
      <c r="EY712" s="14"/>
      <c r="EZ712" s="14"/>
      <c r="FA712" s="14"/>
      <c r="FB712" s="14"/>
      <c r="FC712" s="14"/>
      <c r="FD712" s="14"/>
      <c r="FE712" s="14"/>
      <c r="FF712" s="14"/>
      <c r="FG712" s="14"/>
      <c r="FH712" s="14"/>
      <c r="FI712" s="14"/>
      <c r="FJ712" s="14"/>
      <c r="FK712" s="14"/>
      <c r="FL712" s="14"/>
      <c r="FM712" s="14"/>
      <c r="FN712" s="14"/>
      <c r="FO712" s="14"/>
      <c r="FP712" s="14"/>
      <c r="FQ712" s="14"/>
      <c r="FR712" s="14"/>
      <c r="FS712" s="14"/>
      <c r="FT712" s="14"/>
      <c r="FU712" s="14"/>
      <c r="FV712" s="14"/>
      <c r="FW712" s="14"/>
      <c r="FX712" s="14"/>
      <c r="FY712" s="14"/>
      <c r="FZ712" s="14"/>
      <c r="GA712" s="14"/>
      <c r="GB712" s="14"/>
      <c r="GC712" s="14"/>
      <c r="GD712" s="14"/>
      <c r="GE712" s="14"/>
      <c r="GF712" s="14"/>
      <c r="GG712" s="14"/>
      <c r="GH712" s="14"/>
      <c r="GI712" s="14"/>
      <c r="GJ712" s="14"/>
      <c r="GK712" s="14"/>
      <c r="GL712" s="14"/>
      <c r="GM712" s="14"/>
      <c r="GN712" s="14"/>
      <c r="GO712" s="14"/>
      <c r="GP712" s="14"/>
      <c r="GQ712" s="14"/>
      <c r="GR712" s="14"/>
      <c r="GS712" s="14"/>
      <c r="GT712" s="14"/>
      <c r="GU712" s="14"/>
      <c r="GV712" s="14"/>
      <c r="GW712" s="14"/>
      <c r="GX712" s="14"/>
      <c r="GY712" s="14"/>
      <c r="GZ712" s="14"/>
    </row>
    <row r="713" spans="1:208">
      <c r="A713" s="14"/>
      <c r="B713" s="14"/>
      <c r="C713" s="43" t="s">
        <v>60</v>
      </c>
      <c r="D713" s="14"/>
      <c r="E713" s="39"/>
      <c r="F713" s="39"/>
      <c r="G713" s="39"/>
      <c r="H713" s="39"/>
      <c r="I713" s="39"/>
      <c r="J713" s="39"/>
      <c r="K713" s="39">
        <v>125</v>
      </c>
      <c r="L713" s="39">
        <v>5000</v>
      </c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  <c r="AA713" s="39"/>
      <c r="AB713" s="39"/>
      <c r="AC713" s="39"/>
      <c r="AD713" s="39"/>
      <c r="AE713" s="39"/>
      <c r="AF713" s="39"/>
      <c r="AG713" s="39"/>
      <c r="AH713" s="39"/>
      <c r="AI713" s="39"/>
      <c r="AJ713" s="39"/>
      <c r="AK713" s="39"/>
      <c r="AL713" s="39"/>
      <c r="AM713" s="39"/>
      <c r="AN713" s="39"/>
      <c r="AO713" s="39"/>
      <c r="AP713" s="39"/>
      <c r="AQ713" s="39"/>
      <c r="AR713" s="39"/>
      <c r="AS713" s="39"/>
      <c r="AT713" s="39"/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J713" s="39"/>
      <c r="BK713" s="39"/>
      <c r="BL713" s="39"/>
      <c r="BM713" s="17">
        <v>0</v>
      </c>
      <c r="BN713" s="17">
        <v>0</v>
      </c>
      <c r="BO713" s="39"/>
      <c r="BP713" s="39"/>
      <c r="BQ713" s="39"/>
      <c r="BR713" s="39"/>
      <c r="BS713" s="39"/>
      <c r="BT713" s="39"/>
      <c r="BU713" s="39"/>
      <c r="BV713" s="39"/>
      <c r="BW713" s="39"/>
      <c r="BX713" s="39"/>
      <c r="BY713" s="39"/>
      <c r="BZ713" s="39"/>
      <c r="CA713" s="39"/>
      <c r="CB713" s="39"/>
      <c r="CC713" s="39"/>
      <c r="CD713" s="39"/>
      <c r="CE713" s="39"/>
      <c r="CF713" s="39"/>
      <c r="CG713" s="39"/>
      <c r="CH713" s="39"/>
      <c r="CI713" s="39"/>
      <c r="CJ713" s="39"/>
      <c r="CK713" s="39"/>
      <c r="CL713" s="39"/>
      <c r="CM713" s="39"/>
      <c r="CN713" s="39"/>
      <c r="CO713" s="39"/>
      <c r="CP713" s="39"/>
      <c r="CQ713" s="39"/>
      <c r="CR713" s="39"/>
      <c r="CS713" s="39"/>
      <c r="CT713" s="39"/>
      <c r="CU713" s="39"/>
      <c r="CV713" s="39"/>
      <c r="CW713" s="39"/>
      <c r="CX713" s="39"/>
      <c r="CY713" s="39"/>
      <c r="CZ713" s="39"/>
      <c r="DA713" s="39"/>
      <c r="DB713" s="39"/>
      <c r="DC713" s="39"/>
      <c r="DD713" s="39"/>
      <c r="DE713" s="39"/>
      <c r="DF713" s="39"/>
      <c r="DG713" s="39"/>
      <c r="DH713" s="39"/>
      <c r="DI713" s="39"/>
      <c r="DJ713" s="39"/>
      <c r="DK713" s="39"/>
      <c r="DL713" s="39"/>
      <c r="DM713" s="39"/>
      <c r="DN713" s="39"/>
      <c r="DO713" s="39"/>
      <c r="DP713" s="39"/>
      <c r="DQ713" s="39"/>
      <c r="DR713" s="39"/>
      <c r="DS713" s="39"/>
      <c r="DT713" s="39"/>
      <c r="DU713" s="39"/>
      <c r="DV713" s="39"/>
      <c r="DW713" s="39"/>
      <c r="DX713" s="39"/>
      <c r="DY713" s="39"/>
      <c r="DZ713" s="14"/>
      <c r="EA713" s="14"/>
      <c r="EB713" s="14"/>
      <c r="EC713" s="14"/>
      <c r="ED713" s="14"/>
      <c r="EE713" s="14"/>
      <c r="EF713" s="14"/>
      <c r="EG713" s="14"/>
      <c r="EH713" s="14"/>
      <c r="EI713" s="14"/>
      <c r="EJ713" s="14"/>
      <c r="EK713" s="14"/>
      <c r="EL713" s="14"/>
      <c r="EM713" s="14"/>
      <c r="EN713" s="14"/>
      <c r="EO713" s="14"/>
      <c r="EP713" s="14"/>
      <c r="EQ713" s="14"/>
      <c r="ER713" s="14"/>
      <c r="ES713" s="14"/>
      <c r="ET713" s="14"/>
      <c r="EU713" s="14"/>
      <c r="EV713" s="14"/>
      <c r="EW713" s="14"/>
      <c r="EX713" s="14"/>
      <c r="EY713" s="14"/>
      <c r="EZ713" s="14"/>
      <c r="FA713" s="14"/>
      <c r="FB713" s="14"/>
      <c r="FC713" s="14"/>
      <c r="FD713" s="14"/>
      <c r="FE713" s="14"/>
      <c r="FF713" s="14"/>
      <c r="FG713" s="14"/>
      <c r="FH713" s="14"/>
      <c r="FI713" s="14"/>
      <c r="FJ713" s="14"/>
      <c r="FK713" s="14"/>
      <c r="FL713" s="14"/>
      <c r="FM713" s="14"/>
      <c r="FN713" s="14"/>
      <c r="FO713" s="14"/>
      <c r="FP713" s="14"/>
      <c r="FQ713" s="14"/>
      <c r="FR713" s="14"/>
      <c r="FS713" s="14"/>
      <c r="FT713" s="14"/>
      <c r="FU713" s="14"/>
      <c r="FV713" s="14"/>
      <c r="FW713" s="14"/>
      <c r="FX713" s="14"/>
      <c r="FY713" s="14"/>
      <c r="FZ713" s="14"/>
      <c r="GA713" s="14"/>
      <c r="GB713" s="14"/>
      <c r="GC713" s="14"/>
      <c r="GD713" s="14"/>
      <c r="GE713" s="14"/>
      <c r="GF713" s="14"/>
      <c r="GG713" s="14"/>
      <c r="GH713" s="14"/>
      <c r="GI713" s="14"/>
      <c r="GJ713" s="14"/>
      <c r="GK713" s="14"/>
      <c r="GL713" s="14"/>
      <c r="GM713" s="14"/>
      <c r="GN713" s="14"/>
      <c r="GO713" s="14"/>
      <c r="GP713" s="14"/>
      <c r="GQ713" s="14"/>
      <c r="GR713" s="14"/>
      <c r="GS713" s="14"/>
      <c r="GT713" s="14"/>
      <c r="GU713" s="14"/>
      <c r="GV713" s="14"/>
      <c r="GW713" s="14"/>
      <c r="GX713" s="14"/>
      <c r="GY713" s="14"/>
      <c r="GZ713" s="14"/>
    </row>
    <row r="714" spans="1:208">
      <c r="A714" s="14"/>
      <c r="B714" s="14"/>
      <c r="C714" s="43" t="s">
        <v>60</v>
      </c>
      <c r="D714" s="14"/>
      <c r="E714" s="39"/>
      <c r="F714" s="39"/>
      <c r="G714" s="39"/>
      <c r="H714" s="39"/>
      <c r="I714" s="39">
        <v>3666.6</v>
      </c>
      <c r="J714" s="39">
        <v>110000</v>
      </c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  <c r="AA714" s="39"/>
      <c r="AB714" s="39"/>
      <c r="AC714" s="39"/>
      <c r="AD714" s="39"/>
      <c r="AE714" s="39"/>
      <c r="AF714" s="39"/>
      <c r="AG714" s="39"/>
      <c r="AH714" s="39"/>
      <c r="AI714" s="39"/>
      <c r="AJ714" s="39"/>
      <c r="AK714" s="39"/>
      <c r="AL714" s="39"/>
      <c r="AM714" s="39"/>
      <c r="AN714" s="39"/>
      <c r="AO714" s="39"/>
      <c r="AP714" s="39"/>
      <c r="AQ714" s="39"/>
      <c r="AR714" s="39"/>
      <c r="AS714" s="39"/>
      <c r="AT714" s="39"/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J714" s="39"/>
      <c r="BK714" s="39"/>
      <c r="BL714" s="39"/>
      <c r="BM714" s="17">
        <v>0</v>
      </c>
      <c r="BN714" s="17">
        <v>0</v>
      </c>
      <c r="BO714" s="39"/>
      <c r="BP714" s="39"/>
      <c r="BQ714" s="39"/>
      <c r="BR714" s="39"/>
      <c r="BS714" s="39"/>
      <c r="BT714" s="39"/>
      <c r="BU714" s="39"/>
      <c r="BV714" s="39"/>
      <c r="BW714" s="39"/>
      <c r="BX714" s="39"/>
      <c r="BY714" s="39"/>
      <c r="BZ714" s="39"/>
      <c r="CA714" s="39"/>
      <c r="CB714" s="39"/>
      <c r="CC714" s="39"/>
      <c r="CD714" s="39"/>
      <c r="CE714" s="39"/>
      <c r="CF714" s="39"/>
      <c r="CG714" s="39"/>
      <c r="CH714" s="39"/>
      <c r="CI714" s="39"/>
      <c r="CJ714" s="39"/>
      <c r="CK714" s="39"/>
      <c r="CL714" s="39"/>
      <c r="CM714" s="39"/>
      <c r="CN714" s="39"/>
      <c r="CO714" s="39"/>
      <c r="CP714" s="39"/>
      <c r="CQ714" s="39"/>
      <c r="CR714" s="39"/>
      <c r="CS714" s="39"/>
      <c r="CT714" s="39"/>
      <c r="CU714" s="39"/>
      <c r="CV714" s="39"/>
      <c r="CW714" s="39"/>
      <c r="CX714" s="39"/>
      <c r="CY714" s="39"/>
      <c r="CZ714" s="39"/>
      <c r="DA714" s="39"/>
      <c r="DB714" s="39"/>
      <c r="DC714" s="39"/>
      <c r="DD714" s="39"/>
      <c r="DE714" s="39"/>
      <c r="DF714" s="39"/>
      <c r="DG714" s="39"/>
      <c r="DH714" s="39"/>
      <c r="DI714" s="39"/>
      <c r="DJ714" s="39"/>
      <c r="DK714" s="39"/>
      <c r="DL714" s="39"/>
      <c r="DM714" s="39"/>
      <c r="DN714" s="39"/>
      <c r="DO714" s="39"/>
      <c r="DP714" s="39"/>
      <c r="DQ714" s="39"/>
      <c r="DR714" s="39"/>
      <c r="DS714" s="39"/>
      <c r="DT714" s="39"/>
      <c r="DU714" s="39"/>
      <c r="DV714" s="39"/>
      <c r="DW714" s="39"/>
      <c r="DX714" s="39"/>
      <c r="DY714" s="39"/>
      <c r="DZ714" s="14"/>
      <c r="EA714" s="14"/>
      <c r="EB714" s="14"/>
      <c r="EC714" s="14"/>
      <c r="ED714" s="14"/>
      <c r="EE714" s="14"/>
      <c r="EF714" s="14"/>
      <c r="EG714" s="14"/>
      <c r="EH714" s="14"/>
      <c r="EI714" s="14"/>
      <c r="EJ714" s="14"/>
      <c r="EK714" s="14"/>
      <c r="EL714" s="14"/>
      <c r="EM714" s="14"/>
      <c r="EN714" s="14"/>
      <c r="EO714" s="14"/>
      <c r="EP714" s="14"/>
      <c r="EQ714" s="14"/>
      <c r="ER714" s="14"/>
      <c r="ES714" s="14"/>
      <c r="ET714" s="14"/>
      <c r="EU714" s="14"/>
      <c r="EV714" s="14"/>
      <c r="EW714" s="14"/>
      <c r="EX714" s="14"/>
      <c r="EY714" s="14"/>
      <c r="EZ714" s="14"/>
      <c r="FA714" s="14"/>
      <c r="FB714" s="14"/>
      <c r="FC714" s="14"/>
      <c r="FD714" s="14"/>
      <c r="FE714" s="14"/>
      <c r="FF714" s="14"/>
      <c r="FG714" s="14"/>
      <c r="FH714" s="14"/>
      <c r="FI714" s="14"/>
      <c r="FJ714" s="14"/>
      <c r="FK714" s="14"/>
      <c r="FL714" s="14"/>
      <c r="FM714" s="14"/>
      <c r="FN714" s="14"/>
      <c r="FO714" s="14"/>
      <c r="FP714" s="14"/>
      <c r="FQ714" s="14"/>
      <c r="FR714" s="14"/>
      <c r="FS714" s="14"/>
      <c r="FT714" s="14"/>
      <c r="FU714" s="14"/>
      <c r="FV714" s="14"/>
      <c r="FW714" s="14"/>
      <c r="FX714" s="14"/>
      <c r="FY714" s="14"/>
      <c r="FZ714" s="14"/>
      <c r="GA714" s="14"/>
      <c r="GB714" s="14"/>
      <c r="GC714" s="14"/>
      <c r="GD714" s="14"/>
      <c r="GE714" s="14"/>
      <c r="GF714" s="14"/>
      <c r="GG714" s="14"/>
      <c r="GH714" s="14"/>
      <c r="GI714" s="14"/>
      <c r="GJ714" s="14"/>
      <c r="GK714" s="14"/>
      <c r="GL714" s="14"/>
      <c r="GM714" s="14"/>
      <c r="GN714" s="14"/>
      <c r="GO714" s="14"/>
      <c r="GP714" s="14"/>
      <c r="GQ714" s="14"/>
      <c r="GR714" s="14"/>
      <c r="GS714" s="14"/>
      <c r="GT714" s="14"/>
      <c r="GU714" s="14"/>
      <c r="GV714" s="14"/>
      <c r="GW714" s="14"/>
      <c r="GX714" s="14"/>
      <c r="GY714" s="14"/>
      <c r="GZ714" s="14"/>
    </row>
    <row r="715" spans="1:208">
      <c r="A715" s="14"/>
      <c r="B715" s="14"/>
      <c r="C715" s="43" t="s">
        <v>60</v>
      </c>
      <c r="D715" s="14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  <c r="AA715" s="39"/>
      <c r="AB715" s="39"/>
      <c r="AC715" s="39"/>
      <c r="AD715" s="39"/>
      <c r="AE715" s="39"/>
      <c r="AF715" s="39"/>
      <c r="AG715" s="39"/>
      <c r="AH715" s="39"/>
      <c r="AI715" s="39"/>
      <c r="AJ715" s="39"/>
      <c r="AK715" s="39"/>
      <c r="AL715" s="39"/>
      <c r="AM715" s="39"/>
      <c r="AN715" s="39"/>
      <c r="AO715" s="39"/>
      <c r="AP715" s="39"/>
      <c r="AQ715" s="39"/>
      <c r="AR715" s="39"/>
      <c r="AS715" s="39"/>
      <c r="AT715" s="39"/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>
        <v>12.7</v>
      </c>
      <c r="BJ715" s="39">
        <v>150000</v>
      </c>
      <c r="BK715" s="39"/>
      <c r="BL715" s="39"/>
      <c r="BM715" s="17">
        <v>0</v>
      </c>
      <c r="BN715" s="17">
        <v>0</v>
      </c>
      <c r="BO715" s="39"/>
      <c r="BP715" s="39"/>
      <c r="BQ715" s="39"/>
      <c r="BR715" s="39"/>
      <c r="BS715" s="39"/>
      <c r="BT715" s="39"/>
      <c r="BU715" s="39"/>
      <c r="BV715" s="39"/>
      <c r="BW715" s="39"/>
      <c r="BX715" s="39"/>
      <c r="BY715" s="39"/>
      <c r="BZ715" s="39"/>
      <c r="CA715" s="39"/>
      <c r="CB715" s="39"/>
      <c r="CC715" s="39"/>
      <c r="CD715" s="39"/>
      <c r="CE715" s="39"/>
      <c r="CF715" s="39"/>
      <c r="CG715" s="39"/>
      <c r="CH715" s="39"/>
      <c r="CI715" s="39"/>
      <c r="CJ715" s="39"/>
      <c r="CK715" s="39"/>
      <c r="CL715" s="39"/>
      <c r="CM715" s="39"/>
      <c r="CN715" s="39"/>
      <c r="CO715" s="39"/>
      <c r="CP715" s="39"/>
      <c r="CQ715" s="39"/>
      <c r="CR715" s="39"/>
      <c r="CS715" s="39"/>
      <c r="CT715" s="39"/>
      <c r="CU715" s="39"/>
      <c r="CV715" s="39"/>
      <c r="CW715" s="39"/>
      <c r="CX715" s="39"/>
      <c r="CY715" s="39"/>
      <c r="CZ715" s="39"/>
      <c r="DA715" s="39"/>
      <c r="DB715" s="39"/>
      <c r="DC715" s="39"/>
      <c r="DD715" s="39"/>
      <c r="DE715" s="39"/>
      <c r="DF715" s="39"/>
      <c r="DG715" s="39"/>
      <c r="DH715" s="39"/>
      <c r="DI715" s="39"/>
      <c r="DJ715" s="39"/>
      <c r="DK715" s="39"/>
      <c r="DL715" s="39"/>
      <c r="DM715" s="39"/>
      <c r="DN715" s="39"/>
      <c r="DO715" s="39"/>
      <c r="DP715" s="39"/>
      <c r="DQ715" s="39"/>
      <c r="DR715" s="39"/>
      <c r="DS715" s="39"/>
      <c r="DT715" s="39"/>
      <c r="DU715" s="39"/>
      <c r="DV715" s="39"/>
      <c r="DW715" s="39"/>
      <c r="DX715" s="39"/>
      <c r="DY715" s="39"/>
      <c r="DZ715" s="14"/>
      <c r="EA715" s="14"/>
      <c r="EB715" s="14"/>
      <c r="EC715" s="14"/>
      <c r="ED715" s="14"/>
      <c r="EE715" s="14"/>
      <c r="EF715" s="14"/>
      <c r="EG715" s="14"/>
      <c r="EH715" s="14"/>
      <c r="EI715" s="14"/>
      <c r="EJ715" s="14"/>
      <c r="EK715" s="14"/>
      <c r="EL715" s="14"/>
      <c r="EM715" s="14"/>
      <c r="EN715" s="14"/>
      <c r="EO715" s="14"/>
      <c r="EP715" s="14"/>
      <c r="EQ715" s="14"/>
      <c r="ER715" s="14"/>
      <c r="ES715" s="14"/>
      <c r="ET715" s="14"/>
      <c r="EU715" s="14"/>
      <c r="EV715" s="14"/>
      <c r="EW715" s="14"/>
      <c r="EX715" s="14"/>
      <c r="EY715" s="14"/>
      <c r="EZ715" s="14"/>
      <c r="FA715" s="14"/>
      <c r="FB715" s="14"/>
      <c r="FC715" s="14"/>
      <c r="FD715" s="14"/>
      <c r="FE715" s="14"/>
      <c r="FF715" s="14"/>
      <c r="FG715" s="14"/>
      <c r="FH715" s="14"/>
      <c r="FI715" s="14"/>
      <c r="FJ715" s="14"/>
      <c r="FK715" s="14"/>
      <c r="FL715" s="14"/>
      <c r="FM715" s="14"/>
      <c r="FN715" s="14"/>
      <c r="FO715" s="14"/>
      <c r="FP715" s="14"/>
      <c r="FQ715" s="14"/>
      <c r="FR715" s="14"/>
      <c r="FS715" s="14"/>
      <c r="FT715" s="14"/>
      <c r="FU715" s="14"/>
      <c r="FV715" s="14"/>
      <c r="FW715" s="14"/>
      <c r="FX715" s="14"/>
      <c r="FY715" s="14"/>
      <c r="FZ715" s="14"/>
      <c r="GA715" s="14"/>
      <c r="GB715" s="14"/>
      <c r="GC715" s="14"/>
      <c r="GD715" s="14"/>
      <c r="GE715" s="14"/>
      <c r="GF715" s="14"/>
      <c r="GG715" s="14"/>
      <c r="GH715" s="14"/>
      <c r="GI715" s="14"/>
      <c r="GJ715" s="14"/>
      <c r="GK715" s="14"/>
      <c r="GL715" s="14"/>
      <c r="GM715" s="14"/>
      <c r="GN715" s="14"/>
      <c r="GO715" s="14"/>
      <c r="GP715" s="14"/>
      <c r="GQ715" s="14"/>
      <c r="GR715" s="14"/>
      <c r="GS715" s="14"/>
      <c r="GT715" s="14"/>
      <c r="GU715" s="14"/>
      <c r="GV715" s="14"/>
      <c r="GW715" s="14"/>
      <c r="GX715" s="14"/>
      <c r="GY715" s="14"/>
      <c r="GZ715" s="14"/>
    </row>
    <row r="716" spans="1:208">
      <c r="A716" s="14"/>
      <c r="B716" s="14"/>
      <c r="C716" s="43" t="s">
        <v>60</v>
      </c>
      <c r="D716" s="14"/>
      <c r="E716" s="39">
        <v>1580</v>
      </c>
      <c r="F716" s="39">
        <v>201000</v>
      </c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F716" s="39"/>
      <c r="AG716" s="39"/>
      <c r="AH716" s="39"/>
      <c r="AI716" s="39"/>
      <c r="AJ716" s="39"/>
      <c r="AK716" s="39"/>
      <c r="AL716" s="39"/>
      <c r="AM716" s="39"/>
      <c r="AN716" s="39"/>
      <c r="AO716" s="39"/>
      <c r="AP716" s="39"/>
      <c r="AQ716" s="39"/>
      <c r="AR716" s="39"/>
      <c r="AS716" s="39"/>
      <c r="AT716" s="39"/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J716" s="39"/>
      <c r="BK716" s="39"/>
      <c r="BL716" s="39"/>
      <c r="BM716" s="17">
        <v>0</v>
      </c>
      <c r="BN716" s="17">
        <v>0</v>
      </c>
      <c r="BO716" s="39"/>
      <c r="BP716" s="39"/>
      <c r="BQ716" s="39"/>
      <c r="BR716" s="39"/>
      <c r="BS716" s="39"/>
      <c r="BT716" s="39"/>
      <c r="BU716" s="39"/>
      <c r="BV716" s="39"/>
      <c r="BW716" s="39"/>
      <c r="BX716" s="39"/>
      <c r="BY716" s="39"/>
      <c r="BZ716" s="39"/>
      <c r="CA716" s="39"/>
      <c r="CB716" s="39"/>
      <c r="CC716" s="39"/>
      <c r="CD716" s="39"/>
      <c r="CE716" s="39"/>
      <c r="CF716" s="39"/>
      <c r="CG716" s="39"/>
      <c r="CH716" s="39"/>
      <c r="CI716" s="39"/>
      <c r="CJ716" s="39"/>
      <c r="CK716" s="39"/>
      <c r="CL716" s="39"/>
      <c r="CM716" s="39"/>
      <c r="CN716" s="39"/>
      <c r="CO716" s="39"/>
      <c r="CP716" s="39"/>
      <c r="CQ716" s="39"/>
      <c r="CR716" s="39"/>
      <c r="CS716" s="39"/>
      <c r="CT716" s="39"/>
      <c r="CU716" s="39"/>
      <c r="CV716" s="39"/>
      <c r="CW716" s="39"/>
      <c r="CX716" s="39"/>
      <c r="CY716" s="39"/>
      <c r="CZ716" s="39"/>
      <c r="DA716" s="39"/>
      <c r="DB716" s="39"/>
      <c r="DC716" s="39"/>
      <c r="DD716" s="39"/>
      <c r="DE716" s="39"/>
      <c r="DF716" s="39"/>
      <c r="DG716" s="39"/>
      <c r="DH716" s="39"/>
      <c r="DI716" s="39"/>
      <c r="DJ716" s="39"/>
      <c r="DK716" s="39"/>
      <c r="DL716" s="39"/>
      <c r="DM716" s="39"/>
      <c r="DN716" s="39"/>
      <c r="DO716" s="39"/>
      <c r="DP716" s="39"/>
      <c r="DQ716" s="39"/>
      <c r="DR716" s="39"/>
      <c r="DS716" s="39"/>
      <c r="DT716" s="39"/>
      <c r="DU716" s="39"/>
      <c r="DV716" s="39"/>
      <c r="DW716" s="39"/>
      <c r="DX716" s="39"/>
      <c r="DY716" s="39"/>
      <c r="DZ716" s="14"/>
      <c r="EA716" s="14"/>
      <c r="EB716" s="14"/>
      <c r="EC716" s="14"/>
      <c r="ED716" s="14"/>
      <c r="EE716" s="14"/>
      <c r="EF716" s="14"/>
      <c r="EG716" s="14"/>
      <c r="EH716" s="14"/>
      <c r="EI716" s="14"/>
      <c r="EJ716" s="14"/>
      <c r="EK716" s="14"/>
      <c r="EL716" s="14"/>
      <c r="EM716" s="14"/>
      <c r="EN716" s="14"/>
      <c r="EO716" s="14"/>
      <c r="EP716" s="14"/>
      <c r="EQ716" s="14"/>
      <c r="ER716" s="14"/>
      <c r="ES716" s="14"/>
      <c r="ET716" s="14"/>
      <c r="EU716" s="14"/>
      <c r="EV716" s="14"/>
      <c r="EW716" s="14"/>
      <c r="EX716" s="14"/>
      <c r="EY716" s="14"/>
      <c r="EZ716" s="14"/>
      <c r="FA716" s="14"/>
      <c r="FB716" s="14"/>
      <c r="FC716" s="14"/>
      <c r="FD716" s="14"/>
      <c r="FE716" s="14"/>
      <c r="FF716" s="14"/>
      <c r="FG716" s="14"/>
      <c r="FH716" s="14"/>
      <c r="FI716" s="14"/>
      <c r="FJ716" s="14"/>
      <c r="FK716" s="14"/>
      <c r="FL716" s="14"/>
      <c r="FM716" s="14"/>
      <c r="FN716" s="14"/>
      <c r="FO716" s="14"/>
      <c r="FP716" s="14"/>
      <c r="FQ716" s="14"/>
      <c r="FR716" s="14"/>
      <c r="FS716" s="14"/>
      <c r="FT716" s="14"/>
      <c r="FU716" s="14"/>
      <c r="FV716" s="14"/>
      <c r="FW716" s="14"/>
      <c r="FX716" s="14"/>
      <c r="FY716" s="14"/>
      <c r="FZ716" s="14"/>
      <c r="GA716" s="14"/>
      <c r="GB716" s="14"/>
      <c r="GC716" s="14"/>
      <c r="GD716" s="14"/>
      <c r="GE716" s="14"/>
      <c r="GF716" s="14"/>
      <c r="GG716" s="14"/>
      <c r="GH716" s="14"/>
      <c r="GI716" s="14"/>
      <c r="GJ716" s="14"/>
      <c r="GK716" s="14"/>
      <c r="GL716" s="14"/>
      <c r="GM716" s="14"/>
      <c r="GN716" s="14"/>
      <c r="GO716" s="14"/>
      <c r="GP716" s="14"/>
      <c r="GQ716" s="14"/>
      <c r="GR716" s="14"/>
      <c r="GS716" s="14"/>
      <c r="GT716" s="14"/>
      <c r="GU716" s="14"/>
      <c r="GV716" s="14"/>
      <c r="GW716" s="14"/>
      <c r="GX716" s="14"/>
      <c r="GY716" s="14"/>
      <c r="GZ716" s="14"/>
    </row>
    <row r="717" spans="1:208">
      <c r="A717" s="14"/>
      <c r="B717" s="14"/>
      <c r="C717" s="43" t="s">
        <v>60</v>
      </c>
      <c r="D717" s="14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F717" s="39"/>
      <c r="AG717" s="39"/>
      <c r="AH717" s="39"/>
      <c r="AI717" s="39"/>
      <c r="AJ717" s="39"/>
      <c r="AK717" s="39"/>
      <c r="AL717" s="39"/>
      <c r="AM717" s="39"/>
      <c r="AN717" s="39"/>
      <c r="AO717" s="39"/>
      <c r="AP717" s="39"/>
      <c r="AQ717" s="39"/>
      <c r="AR717" s="39"/>
      <c r="AS717" s="39"/>
      <c r="AT717" s="39"/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>
        <v>3.8</v>
      </c>
      <c r="BJ717" s="39">
        <v>58000</v>
      </c>
      <c r="BK717" s="39"/>
      <c r="BL717" s="39"/>
      <c r="BM717" s="17">
        <v>0</v>
      </c>
      <c r="BN717" s="17">
        <v>0</v>
      </c>
      <c r="BO717" s="39"/>
      <c r="BP717" s="39"/>
      <c r="BQ717" s="39"/>
      <c r="BR717" s="39"/>
      <c r="BS717" s="39"/>
      <c r="BT717" s="39"/>
      <c r="BU717" s="39"/>
      <c r="BV717" s="39"/>
      <c r="BW717" s="39"/>
      <c r="BX717" s="39"/>
      <c r="BY717" s="39"/>
      <c r="BZ717" s="39"/>
      <c r="CA717" s="39"/>
      <c r="CB717" s="39"/>
      <c r="CC717" s="39"/>
      <c r="CD717" s="39"/>
      <c r="CE717" s="39"/>
      <c r="CF717" s="39"/>
      <c r="CG717" s="39"/>
      <c r="CH717" s="39"/>
      <c r="CI717" s="39"/>
      <c r="CJ717" s="39"/>
      <c r="CK717" s="39"/>
      <c r="CL717" s="39"/>
      <c r="CM717" s="39"/>
      <c r="CN717" s="39"/>
      <c r="CO717" s="39"/>
      <c r="CP717" s="39"/>
      <c r="CQ717" s="39"/>
      <c r="CR717" s="39"/>
      <c r="CS717" s="39"/>
      <c r="CT717" s="39"/>
      <c r="CU717" s="39"/>
      <c r="CV717" s="39"/>
      <c r="CW717" s="39"/>
      <c r="CX717" s="39"/>
      <c r="CY717" s="39"/>
      <c r="CZ717" s="39"/>
      <c r="DA717" s="39"/>
      <c r="DB717" s="39"/>
      <c r="DC717" s="39"/>
      <c r="DD717" s="39"/>
      <c r="DE717" s="39"/>
      <c r="DF717" s="39"/>
      <c r="DG717" s="39"/>
      <c r="DH717" s="39"/>
      <c r="DI717" s="39"/>
      <c r="DJ717" s="39"/>
      <c r="DK717" s="39"/>
      <c r="DL717" s="39"/>
      <c r="DM717" s="39"/>
      <c r="DN717" s="39"/>
      <c r="DO717" s="39"/>
      <c r="DP717" s="39"/>
      <c r="DQ717" s="39"/>
      <c r="DR717" s="39"/>
      <c r="DS717" s="39"/>
      <c r="DT717" s="39"/>
      <c r="DU717" s="39"/>
      <c r="DV717" s="39"/>
      <c r="DW717" s="39"/>
      <c r="DX717" s="39"/>
      <c r="DY717" s="39"/>
      <c r="DZ717" s="14"/>
      <c r="EA717" s="14"/>
      <c r="EB717" s="14"/>
      <c r="EC717" s="14"/>
      <c r="ED717" s="14"/>
      <c r="EE717" s="14"/>
      <c r="EF717" s="14"/>
      <c r="EG717" s="14"/>
      <c r="EH717" s="14"/>
      <c r="EI717" s="14"/>
      <c r="EJ717" s="14"/>
      <c r="EK717" s="14"/>
      <c r="EL717" s="14"/>
      <c r="EM717" s="14"/>
      <c r="EN717" s="14"/>
      <c r="EO717" s="14"/>
      <c r="EP717" s="14"/>
      <c r="EQ717" s="14"/>
      <c r="ER717" s="14"/>
      <c r="ES717" s="14"/>
      <c r="ET717" s="14"/>
      <c r="EU717" s="14"/>
      <c r="EV717" s="14"/>
      <c r="EW717" s="14"/>
      <c r="EX717" s="14"/>
      <c r="EY717" s="14"/>
      <c r="EZ717" s="14"/>
      <c r="FA717" s="14"/>
      <c r="FB717" s="14"/>
      <c r="FC717" s="14"/>
      <c r="FD717" s="14"/>
      <c r="FE717" s="14"/>
      <c r="FF717" s="14"/>
      <c r="FG717" s="14"/>
      <c r="FH717" s="14"/>
      <c r="FI717" s="14"/>
      <c r="FJ717" s="14"/>
      <c r="FK717" s="14"/>
      <c r="FL717" s="14"/>
      <c r="FM717" s="14"/>
      <c r="FN717" s="14"/>
      <c r="FO717" s="14"/>
      <c r="FP717" s="14"/>
      <c r="FQ717" s="14"/>
      <c r="FR717" s="14"/>
      <c r="FS717" s="14"/>
      <c r="FT717" s="14"/>
      <c r="FU717" s="14"/>
      <c r="FV717" s="14"/>
      <c r="FW717" s="14"/>
      <c r="FX717" s="14"/>
      <c r="FY717" s="14"/>
      <c r="FZ717" s="14"/>
      <c r="GA717" s="14"/>
      <c r="GB717" s="14"/>
      <c r="GC717" s="14"/>
      <c r="GD717" s="14"/>
      <c r="GE717" s="14"/>
      <c r="GF717" s="14"/>
      <c r="GG717" s="14"/>
      <c r="GH717" s="14"/>
      <c r="GI717" s="14"/>
      <c r="GJ717" s="14"/>
      <c r="GK717" s="14"/>
      <c r="GL717" s="14"/>
      <c r="GM717" s="14"/>
      <c r="GN717" s="14"/>
      <c r="GO717" s="14"/>
      <c r="GP717" s="14"/>
      <c r="GQ717" s="14"/>
      <c r="GR717" s="14"/>
      <c r="GS717" s="14"/>
      <c r="GT717" s="14"/>
      <c r="GU717" s="14"/>
      <c r="GV717" s="14"/>
      <c r="GW717" s="14"/>
      <c r="GX717" s="14"/>
      <c r="GY717" s="14"/>
      <c r="GZ717" s="14"/>
    </row>
    <row r="718" spans="1:208" s="48" customFormat="1">
      <c r="B718" s="50" t="s">
        <v>412</v>
      </c>
      <c r="E718" s="72">
        <f t="shared" ref="E718:AJ718" si="106">SUM(E698:E717)</f>
        <v>7348.2</v>
      </c>
      <c r="F718" s="72">
        <f t="shared" si="106"/>
        <v>822775</v>
      </c>
      <c r="G718" s="72">
        <f t="shared" si="106"/>
        <v>0</v>
      </c>
      <c r="H718" s="72">
        <f t="shared" si="106"/>
        <v>0</v>
      </c>
      <c r="I718" s="72">
        <f t="shared" si="106"/>
        <v>3666.6</v>
      </c>
      <c r="J718" s="72">
        <f t="shared" si="106"/>
        <v>110000</v>
      </c>
      <c r="K718" s="72">
        <f t="shared" si="106"/>
        <v>3125</v>
      </c>
      <c r="L718" s="72">
        <f t="shared" si="106"/>
        <v>125000</v>
      </c>
      <c r="M718" s="72">
        <f t="shared" si="106"/>
        <v>0</v>
      </c>
      <c r="N718" s="72">
        <f t="shared" si="106"/>
        <v>0</v>
      </c>
      <c r="O718" s="72">
        <f t="shared" si="106"/>
        <v>0</v>
      </c>
      <c r="P718" s="72">
        <f t="shared" si="106"/>
        <v>0</v>
      </c>
      <c r="Q718" s="72">
        <f t="shared" si="106"/>
        <v>0</v>
      </c>
      <c r="R718" s="72">
        <f t="shared" si="106"/>
        <v>0</v>
      </c>
      <c r="S718" s="72">
        <f t="shared" si="106"/>
        <v>0</v>
      </c>
      <c r="T718" s="72">
        <f t="shared" si="106"/>
        <v>0</v>
      </c>
      <c r="U718" s="72">
        <f t="shared" si="106"/>
        <v>0</v>
      </c>
      <c r="V718" s="72">
        <f t="shared" si="106"/>
        <v>0</v>
      </c>
      <c r="W718" s="72">
        <f t="shared" si="106"/>
        <v>0</v>
      </c>
      <c r="X718" s="72">
        <f t="shared" si="106"/>
        <v>0</v>
      </c>
      <c r="Y718" s="72">
        <f t="shared" si="106"/>
        <v>0</v>
      </c>
      <c r="Z718" s="72">
        <f t="shared" si="106"/>
        <v>0</v>
      </c>
      <c r="AA718" s="72">
        <f t="shared" si="106"/>
        <v>0</v>
      </c>
      <c r="AB718" s="72">
        <f t="shared" si="106"/>
        <v>0</v>
      </c>
      <c r="AC718" s="72">
        <f t="shared" si="106"/>
        <v>0</v>
      </c>
      <c r="AD718" s="72">
        <f t="shared" si="106"/>
        <v>0</v>
      </c>
      <c r="AE718" s="72">
        <f t="shared" si="106"/>
        <v>0</v>
      </c>
      <c r="AF718" s="72">
        <f t="shared" si="106"/>
        <v>0</v>
      </c>
      <c r="AG718" s="72">
        <f t="shared" si="106"/>
        <v>0</v>
      </c>
      <c r="AH718" s="72">
        <f t="shared" si="106"/>
        <v>0</v>
      </c>
      <c r="AI718" s="72">
        <f t="shared" si="106"/>
        <v>0</v>
      </c>
      <c r="AJ718" s="72">
        <f t="shared" si="106"/>
        <v>0</v>
      </c>
      <c r="AK718" s="72">
        <f t="shared" ref="AK718:BL718" si="107">SUM(AK698:AK717)</f>
        <v>0</v>
      </c>
      <c r="AL718" s="72">
        <f t="shared" si="107"/>
        <v>0</v>
      </c>
      <c r="AM718" s="72">
        <f t="shared" si="107"/>
        <v>0</v>
      </c>
      <c r="AN718" s="72">
        <f t="shared" si="107"/>
        <v>0</v>
      </c>
      <c r="AO718" s="72">
        <f t="shared" si="107"/>
        <v>0</v>
      </c>
      <c r="AP718" s="72">
        <f t="shared" si="107"/>
        <v>0</v>
      </c>
      <c r="AQ718" s="72">
        <f t="shared" si="107"/>
        <v>0</v>
      </c>
      <c r="AR718" s="72">
        <f t="shared" si="107"/>
        <v>0</v>
      </c>
      <c r="AS718" s="72">
        <f t="shared" si="107"/>
        <v>0</v>
      </c>
      <c r="AT718" s="72">
        <f t="shared" si="107"/>
        <v>0</v>
      </c>
      <c r="AU718" s="72">
        <f t="shared" si="107"/>
        <v>0</v>
      </c>
      <c r="AV718" s="72">
        <f t="shared" si="107"/>
        <v>0</v>
      </c>
      <c r="AW718" s="72">
        <f t="shared" si="107"/>
        <v>0</v>
      </c>
      <c r="AX718" s="72">
        <f t="shared" si="107"/>
        <v>0</v>
      </c>
      <c r="AY718" s="72">
        <f t="shared" si="107"/>
        <v>0</v>
      </c>
      <c r="AZ718" s="72">
        <f t="shared" si="107"/>
        <v>0</v>
      </c>
      <c r="BA718" s="72">
        <f t="shared" si="107"/>
        <v>0</v>
      </c>
      <c r="BB718" s="72">
        <f t="shared" si="107"/>
        <v>0</v>
      </c>
      <c r="BC718" s="72">
        <f t="shared" si="107"/>
        <v>0</v>
      </c>
      <c r="BD718" s="72">
        <f t="shared" si="107"/>
        <v>0</v>
      </c>
      <c r="BE718" s="72">
        <f t="shared" si="107"/>
        <v>0</v>
      </c>
      <c r="BF718" s="72">
        <f t="shared" si="107"/>
        <v>0</v>
      </c>
      <c r="BG718" s="72">
        <f t="shared" si="107"/>
        <v>0</v>
      </c>
      <c r="BH718" s="72">
        <f t="shared" si="107"/>
        <v>0</v>
      </c>
      <c r="BI718" s="72">
        <f t="shared" si="107"/>
        <v>252.68</v>
      </c>
      <c r="BJ718" s="72">
        <f t="shared" si="107"/>
        <v>2412000</v>
      </c>
      <c r="BK718" s="72">
        <f t="shared" si="107"/>
        <v>0</v>
      </c>
      <c r="BL718" s="72">
        <f t="shared" si="107"/>
        <v>0</v>
      </c>
      <c r="BM718" s="17">
        <v>0</v>
      </c>
      <c r="BN718" s="17">
        <v>0</v>
      </c>
      <c r="BO718" s="72">
        <f>SUM(BO698:BO717)</f>
        <v>0</v>
      </c>
      <c r="BP718" s="72">
        <f t="shared" ref="BP718:CX718" si="108">SUM(BP698:BP717)</f>
        <v>0</v>
      </c>
      <c r="BQ718" s="72">
        <f t="shared" si="108"/>
        <v>0</v>
      </c>
      <c r="BR718" s="72">
        <f t="shared" si="108"/>
        <v>0</v>
      </c>
      <c r="BS718" s="72">
        <f t="shared" si="108"/>
        <v>0</v>
      </c>
      <c r="BT718" s="72">
        <f t="shared" si="108"/>
        <v>0</v>
      </c>
      <c r="BU718" s="72">
        <f t="shared" si="108"/>
        <v>0</v>
      </c>
      <c r="BV718" s="72">
        <f t="shared" si="108"/>
        <v>0</v>
      </c>
      <c r="BW718" s="72">
        <f t="shared" si="108"/>
        <v>0</v>
      </c>
      <c r="BX718" s="72">
        <f t="shared" si="108"/>
        <v>0</v>
      </c>
      <c r="BY718" s="72">
        <f t="shared" si="108"/>
        <v>0</v>
      </c>
      <c r="BZ718" s="72">
        <f t="shared" si="108"/>
        <v>0</v>
      </c>
      <c r="CA718" s="72">
        <f t="shared" si="108"/>
        <v>0</v>
      </c>
      <c r="CB718" s="72">
        <f t="shared" si="108"/>
        <v>0</v>
      </c>
      <c r="CC718" s="72">
        <f t="shared" si="108"/>
        <v>0</v>
      </c>
      <c r="CD718" s="72">
        <f t="shared" si="108"/>
        <v>0</v>
      </c>
      <c r="CE718" s="72">
        <f t="shared" si="108"/>
        <v>0</v>
      </c>
      <c r="CF718" s="72">
        <f t="shared" si="108"/>
        <v>0</v>
      </c>
      <c r="CG718" s="72">
        <f t="shared" si="108"/>
        <v>0</v>
      </c>
      <c r="CH718" s="72">
        <f t="shared" si="108"/>
        <v>0</v>
      </c>
      <c r="CI718" s="72">
        <f t="shared" si="108"/>
        <v>0</v>
      </c>
      <c r="CJ718" s="72">
        <f t="shared" si="108"/>
        <v>0</v>
      </c>
      <c r="CK718" s="72">
        <f t="shared" si="108"/>
        <v>0</v>
      </c>
      <c r="CL718" s="72">
        <f t="shared" si="108"/>
        <v>0</v>
      </c>
      <c r="CM718" s="72">
        <f t="shared" si="108"/>
        <v>0</v>
      </c>
      <c r="CN718" s="72">
        <f t="shared" si="108"/>
        <v>0</v>
      </c>
      <c r="CO718" s="72">
        <f t="shared" si="108"/>
        <v>0</v>
      </c>
      <c r="CP718" s="72">
        <f t="shared" si="108"/>
        <v>0</v>
      </c>
      <c r="CQ718" s="72">
        <f t="shared" si="108"/>
        <v>0</v>
      </c>
      <c r="CR718" s="72">
        <f t="shared" si="108"/>
        <v>0</v>
      </c>
      <c r="CS718" s="72">
        <f t="shared" si="108"/>
        <v>0</v>
      </c>
      <c r="CT718" s="72">
        <f t="shared" si="108"/>
        <v>0</v>
      </c>
      <c r="CU718" s="72">
        <f t="shared" si="108"/>
        <v>0</v>
      </c>
      <c r="CV718" s="72">
        <f t="shared" si="108"/>
        <v>0</v>
      </c>
      <c r="CW718" s="72">
        <f t="shared" si="108"/>
        <v>0</v>
      </c>
      <c r="CX718" s="72">
        <f t="shared" si="108"/>
        <v>0</v>
      </c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</row>
    <row r="719" spans="1:208">
      <c r="A719" s="14"/>
      <c r="B719" s="14"/>
      <c r="C719" s="14"/>
      <c r="D719" s="14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F719" s="39"/>
      <c r="AG719" s="39"/>
      <c r="AH719" s="39"/>
      <c r="AI719" s="39"/>
      <c r="AJ719" s="39"/>
      <c r="AK719" s="39"/>
      <c r="AL719" s="39"/>
      <c r="AM719" s="39"/>
      <c r="AN719" s="39"/>
      <c r="AO719" s="39"/>
      <c r="AP719" s="39"/>
      <c r="AQ719" s="39"/>
      <c r="AR719" s="39"/>
      <c r="AS719" s="39"/>
      <c r="AT719" s="39"/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J719" s="39"/>
      <c r="BK719" s="39"/>
      <c r="BL719" s="39"/>
      <c r="BM719" s="17">
        <v>0</v>
      </c>
      <c r="BN719" s="17">
        <v>0</v>
      </c>
      <c r="BO719" s="39"/>
      <c r="BP719" s="39"/>
      <c r="BQ719" s="39"/>
      <c r="BR719" s="39"/>
      <c r="BS719" s="39"/>
      <c r="BT719" s="39"/>
      <c r="BU719" s="39"/>
      <c r="BV719" s="39"/>
      <c r="BW719" s="39"/>
      <c r="BX719" s="39"/>
      <c r="BY719" s="39"/>
      <c r="BZ719" s="39"/>
      <c r="CA719" s="39"/>
      <c r="CB719" s="39"/>
      <c r="CC719" s="39"/>
      <c r="CD719" s="39"/>
      <c r="CE719" s="39"/>
      <c r="CF719" s="39"/>
      <c r="CG719" s="39"/>
      <c r="CH719" s="39"/>
      <c r="CI719" s="39"/>
      <c r="CJ719" s="39"/>
      <c r="CK719" s="39"/>
      <c r="CL719" s="39"/>
      <c r="CM719" s="39"/>
      <c r="CN719" s="39"/>
      <c r="CO719" s="39"/>
      <c r="CP719" s="39"/>
      <c r="CQ719" s="39"/>
      <c r="CR719" s="39"/>
      <c r="CS719" s="39"/>
      <c r="CT719" s="39"/>
      <c r="CU719" s="39"/>
      <c r="CV719" s="39"/>
      <c r="CW719" s="39"/>
      <c r="CX719" s="39"/>
      <c r="CY719" s="39"/>
      <c r="CZ719" s="39"/>
      <c r="DA719" s="39"/>
      <c r="DB719" s="39"/>
      <c r="DC719" s="39"/>
      <c r="DD719" s="39"/>
      <c r="DE719" s="39"/>
      <c r="DF719" s="39"/>
      <c r="DG719" s="39"/>
      <c r="DH719" s="39"/>
      <c r="DI719" s="39"/>
      <c r="DJ719" s="39"/>
      <c r="DK719" s="39"/>
      <c r="DL719" s="39"/>
      <c r="DM719" s="39"/>
      <c r="DN719" s="39"/>
      <c r="DO719" s="39"/>
      <c r="DP719" s="39"/>
      <c r="DQ719" s="39"/>
      <c r="DR719" s="39"/>
      <c r="DS719" s="39"/>
      <c r="DT719" s="39"/>
      <c r="DU719" s="39"/>
      <c r="DV719" s="39"/>
      <c r="DW719" s="39"/>
      <c r="DX719" s="39"/>
      <c r="DY719" s="39"/>
      <c r="DZ719" s="14"/>
      <c r="EA719" s="14"/>
      <c r="EB719" s="14"/>
      <c r="EC719" s="14"/>
      <c r="ED719" s="14"/>
      <c r="EE719" s="14"/>
      <c r="EF719" s="14"/>
      <c r="EG719" s="14"/>
      <c r="EH719" s="14"/>
      <c r="EI719" s="14"/>
      <c r="EJ719" s="14"/>
      <c r="EK719" s="14"/>
      <c r="EL719" s="14"/>
      <c r="EM719" s="14"/>
      <c r="EN719" s="14"/>
      <c r="EO719" s="14"/>
      <c r="EP719" s="14"/>
      <c r="EQ719" s="14"/>
      <c r="ER719" s="14"/>
      <c r="ES719" s="14"/>
      <c r="ET719" s="14"/>
      <c r="EU719" s="14"/>
      <c r="EV719" s="14"/>
      <c r="EW719" s="14"/>
      <c r="EX719" s="14"/>
      <c r="EY719" s="14"/>
      <c r="EZ719" s="14"/>
      <c r="FA719" s="14"/>
      <c r="FB719" s="14"/>
      <c r="FC719" s="14"/>
      <c r="FD719" s="14"/>
      <c r="FE719" s="14"/>
      <c r="FF719" s="14"/>
      <c r="FG719" s="14"/>
      <c r="FH719" s="14"/>
      <c r="FI719" s="14"/>
      <c r="FJ719" s="14"/>
      <c r="FK719" s="14"/>
      <c r="FL719" s="14"/>
      <c r="FM719" s="14"/>
      <c r="FN719" s="14"/>
      <c r="FO719" s="14"/>
      <c r="FP719" s="14"/>
      <c r="FQ719" s="14"/>
      <c r="FR719" s="14"/>
      <c r="FS719" s="14"/>
      <c r="FT719" s="14"/>
      <c r="FU719" s="14"/>
      <c r="FV719" s="14"/>
      <c r="FW719" s="14"/>
      <c r="FX719" s="14"/>
      <c r="FY719" s="14"/>
      <c r="FZ719" s="14"/>
      <c r="GA719" s="14"/>
      <c r="GB719" s="14"/>
      <c r="GC719" s="14"/>
      <c r="GD719" s="14"/>
      <c r="GE719" s="14"/>
      <c r="GF719" s="14"/>
      <c r="GG719" s="14"/>
      <c r="GH719" s="14"/>
      <c r="GI719" s="14"/>
      <c r="GJ719" s="14"/>
      <c r="GK719" s="14"/>
      <c r="GL719" s="14"/>
      <c r="GM719" s="14"/>
      <c r="GN719" s="14"/>
      <c r="GO719" s="14"/>
      <c r="GP719" s="14"/>
      <c r="GQ719" s="14"/>
      <c r="GR719" s="14"/>
      <c r="GS719" s="14"/>
      <c r="GT719" s="14"/>
      <c r="GU719" s="14"/>
      <c r="GV719" s="14"/>
      <c r="GW719" s="14"/>
      <c r="GX719" s="14"/>
      <c r="GY719" s="14"/>
      <c r="GZ719" s="14"/>
    </row>
    <row r="720" spans="1:208">
      <c r="A720" s="14"/>
      <c r="B720" s="14"/>
      <c r="C720" s="14"/>
      <c r="D720" s="14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F720" s="39"/>
      <c r="AG720" s="39"/>
      <c r="AH720" s="39"/>
      <c r="AI720" s="39"/>
      <c r="AJ720" s="39"/>
      <c r="AK720" s="39"/>
      <c r="AL720" s="39"/>
      <c r="AM720" s="39"/>
      <c r="AN720" s="39"/>
      <c r="AO720" s="39"/>
      <c r="AP720" s="39"/>
      <c r="AQ720" s="39"/>
      <c r="AR720" s="39"/>
      <c r="AS720" s="39"/>
      <c r="AT720" s="39"/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J720" s="39"/>
      <c r="BK720" s="39"/>
      <c r="BL720" s="39"/>
      <c r="BM720" s="17">
        <v>0</v>
      </c>
      <c r="BN720" s="17">
        <v>0</v>
      </c>
      <c r="BO720" s="39"/>
      <c r="BP720" s="39"/>
      <c r="BQ720" s="39"/>
      <c r="BR720" s="39"/>
      <c r="BS720" s="39"/>
      <c r="BT720" s="39"/>
      <c r="BU720" s="39"/>
      <c r="BV720" s="39"/>
      <c r="BW720" s="39"/>
      <c r="BX720" s="39"/>
      <c r="BY720" s="39"/>
      <c r="BZ720" s="39"/>
      <c r="CA720" s="39"/>
      <c r="CB720" s="39"/>
      <c r="CC720" s="39"/>
      <c r="CD720" s="39"/>
      <c r="CE720" s="39"/>
      <c r="CF720" s="39"/>
      <c r="CG720" s="39"/>
      <c r="CH720" s="39"/>
      <c r="CI720" s="39"/>
      <c r="CJ720" s="39"/>
      <c r="CK720" s="39"/>
      <c r="CL720" s="39"/>
      <c r="CM720" s="39"/>
      <c r="CN720" s="39"/>
      <c r="CO720" s="39"/>
      <c r="CP720" s="39"/>
      <c r="CQ720" s="39"/>
      <c r="CR720" s="39"/>
      <c r="CS720" s="39"/>
      <c r="CT720" s="39"/>
      <c r="CU720" s="39"/>
      <c r="CV720" s="39"/>
      <c r="CW720" s="39"/>
      <c r="CX720" s="39"/>
      <c r="CY720" s="39"/>
      <c r="CZ720" s="39"/>
      <c r="DA720" s="39"/>
      <c r="DB720" s="39"/>
      <c r="DC720" s="39"/>
      <c r="DD720" s="39"/>
      <c r="DE720" s="39"/>
      <c r="DF720" s="39"/>
      <c r="DG720" s="39"/>
      <c r="DH720" s="39"/>
      <c r="DI720" s="39"/>
      <c r="DJ720" s="39"/>
      <c r="DK720" s="39"/>
      <c r="DL720" s="39"/>
      <c r="DM720" s="39"/>
      <c r="DN720" s="39"/>
      <c r="DO720" s="39"/>
      <c r="DP720" s="39"/>
      <c r="DQ720" s="39"/>
      <c r="DR720" s="39"/>
      <c r="DS720" s="39"/>
      <c r="DT720" s="39"/>
      <c r="DU720" s="39"/>
      <c r="DV720" s="39"/>
      <c r="DW720" s="39"/>
      <c r="DX720" s="39"/>
      <c r="DY720" s="39"/>
      <c r="DZ720" s="14"/>
      <c r="EA720" s="14"/>
      <c r="EB720" s="14"/>
      <c r="EC720" s="14"/>
      <c r="ED720" s="14"/>
      <c r="EE720" s="14"/>
      <c r="EF720" s="14"/>
      <c r="EG720" s="14"/>
      <c r="EH720" s="14"/>
      <c r="EI720" s="14"/>
      <c r="EJ720" s="14"/>
      <c r="EK720" s="14"/>
      <c r="EL720" s="14"/>
      <c r="EM720" s="14"/>
      <c r="EN720" s="14"/>
      <c r="EO720" s="14"/>
      <c r="EP720" s="14"/>
      <c r="EQ720" s="14"/>
      <c r="ER720" s="14"/>
      <c r="ES720" s="14"/>
      <c r="ET720" s="14"/>
      <c r="EU720" s="14"/>
      <c r="EV720" s="14"/>
      <c r="EW720" s="14"/>
      <c r="EX720" s="14"/>
      <c r="EY720" s="14"/>
      <c r="EZ720" s="14"/>
      <c r="FA720" s="14"/>
      <c r="FB720" s="14"/>
      <c r="FC720" s="14"/>
      <c r="FD720" s="14"/>
      <c r="FE720" s="14"/>
      <c r="FF720" s="14"/>
      <c r="FG720" s="14"/>
      <c r="FH720" s="14"/>
      <c r="FI720" s="14"/>
      <c r="FJ720" s="14"/>
      <c r="FK720" s="14"/>
      <c r="FL720" s="14"/>
      <c r="FM720" s="14"/>
      <c r="FN720" s="14"/>
      <c r="FO720" s="14"/>
      <c r="FP720" s="14"/>
      <c r="FQ720" s="14"/>
      <c r="FR720" s="14"/>
      <c r="FS720" s="14"/>
      <c r="FT720" s="14"/>
      <c r="FU720" s="14"/>
      <c r="FV720" s="14"/>
      <c r="FW720" s="14"/>
      <c r="FX720" s="14"/>
      <c r="FY720" s="14"/>
      <c r="FZ720" s="14"/>
      <c r="GA720" s="14"/>
      <c r="GB720" s="14"/>
      <c r="GC720" s="14"/>
      <c r="GD720" s="14"/>
      <c r="GE720" s="14"/>
      <c r="GF720" s="14"/>
      <c r="GG720" s="14"/>
      <c r="GH720" s="14"/>
      <c r="GI720" s="14"/>
      <c r="GJ720" s="14"/>
      <c r="GK720" s="14"/>
      <c r="GL720" s="14"/>
      <c r="GM720" s="14"/>
      <c r="GN720" s="14"/>
      <c r="GO720" s="14"/>
      <c r="GP720" s="14"/>
      <c r="GQ720" s="14"/>
      <c r="GR720" s="14"/>
      <c r="GS720" s="14"/>
      <c r="GT720" s="14"/>
      <c r="GU720" s="14"/>
      <c r="GV720" s="14"/>
      <c r="GW720" s="14"/>
      <c r="GX720" s="14"/>
      <c r="GY720" s="14"/>
      <c r="GZ720" s="14"/>
    </row>
    <row r="721" spans="1:208">
      <c r="A721" s="14"/>
      <c r="B721" s="14"/>
      <c r="C721" s="14"/>
      <c r="D721" s="14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F721" s="39"/>
      <c r="AG721" s="39"/>
      <c r="AH721" s="39"/>
      <c r="AI721" s="39"/>
      <c r="AJ721" s="39"/>
      <c r="AK721" s="39"/>
      <c r="AL721" s="39"/>
      <c r="AM721" s="39"/>
      <c r="AN721" s="39"/>
      <c r="AO721" s="39"/>
      <c r="AP721" s="39"/>
      <c r="AQ721" s="39"/>
      <c r="AR721" s="39"/>
      <c r="AS721" s="39"/>
      <c r="AT721" s="39"/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J721" s="39"/>
      <c r="BK721" s="39"/>
      <c r="BL721" s="39"/>
      <c r="BM721" s="17">
        <v>0</v>
      </c>
      <c r="BN721" s="17">
        <v>0</v>
      </c>
      <c r="BO721" s="39"/>
      <c r="BP721" s="39"/>
      <c r="BQ721" s="39"/>
      <c r="BR721" s="39"/>
      <c r="BS721" s="39"/>
      <c r="BT721" s="39"/>
      <c r="BU721" s="39"/>
      <c r="BV721" s="39"/>
      <c r="BW721" s="39"/>
      <c r="BX721" s="39"/>
      <c r="BY721" s="39"/>
      <c r="BZ721" s="39"/>
      <c r="CA721" s="39"/>
      <c r="CB721" s="39"/>
      <c r="CC721" s="39"/>
      <c r="CD721" s="39"/>
      <c r="CE721" s="39"/>
      <c r="CF721" s="39"/>
      <c r="CG721" s="39"/>
      <c r="CH721" s="39"/>
      <c r="CI721" s="39"/>
      <c r="CJ721" s="39"/>
      <c r="CK721" s="39"/>
      <c r="CL721" s="39"/>
      <c r="CM721" s="39"/>
      <c r="CN721" s="39"/>
      <c r="CO721" s="39"/>
      <c r="CP721" s="39"/>
      <c r="CQ721" s="39"/>
      <c r="CR721" s="39"/>
      <c r="CS721" s="39"/>
      <c r="CT721" s="39"/>
      <c r="CU721" s="39"/>
      <c r="CV721" s="39"/>
      <c r="CW721" s="39"/>
      <c r="CX721" s="39"/>
      <c r="CY721" s="39"/>
      <c r="CZ721" s="39"/>
      <c r="DA721" s="39"/>
      <c r="DB721" s="39"/>
      <c r="DC721" s="39"/>
      <c r="DD721" s="39"/>
      <c r="DE721" s="39"/>
      <c r="DF721" s="39"/>
      <c r="DG721" s="39"/>
      <c r="DH721" s="39"/>
      <c r="DI721" s="39"/>
      <c r="DJ721" s="39"/>
      <c r="DK721" s="39"/>
      <c r="DL721" s="39"/>
      <c r="DM721" s="39"/>
      <c r="DN721" s="39"/>
      <c r="DO721" s="39"/>
      <c r="DP721" s="39"/>
      <c r="DQ721" s="39"/>
      <c r="DR721" s="39"/>
      <c r="DS721" s="39"/>
      <c r="DT721" s="39"/>
      <c r="DU721" s="39"/>
      <c r="DV721" s="39"/>
      <c r="DW721" s="39"/>
      <c r="DX721" s="39"/>
      <c r="DY721" s="39"/>
      <c r="DZ721" s="14"/>
      <c r="EA721" s="14"/>
      <c r="EB721" s="14"/>
      <c r="EC721" s="14"/>
      <c r="ED721" s="14"/>
      <c r="EE721" s="14"/>
      <c r="EF721" s="14"/>
      <c r="EG721" s="14"/>
      <c r="EH721" s="14"/>
      <c r="EI721" s="14"/>
      <c r="EJ721" s="14"/>
      <c r="EK721" s="14"/>
      <c r="EL721" s="14"/>
      <c r="EM721" s="14"/>
      <c r="EN721" s="14"/>
      <c r="EO721" s="14"/>
      <c r="EP721" s="14"/>
      <c r="EQ721" s="14"/>
      <c r="ER721" s="14"/>
      <c r="ES721" s="14"/>
      <c r="ET721" s="14"/>
      <c r="EU721" s="14"/>
      <c r="EV721" s="14"/>
      <c r="EW721" s="14"/>
      <c r="EX721" s="14"/>
      <c r="EY721" s="14"/>
      <c r="EZ721" s="14"/>
      <c r="FA721" s="14"/>
      <c r="FB721" s="14"/>
      <c r="FC721" s="14"/>
      <c r="FD721" s="14"/>
      <c r="FE721" s="14"/>
      <c r="FF721" s="14"/>
      <c r="FG721" s="14"/>
      <c r="FH721" s="14"/>
      <c r="FI721" s="14"/>
      <c r="FJ721" s="14"/>
      <c r="FK721" s="14"/>
      <c r="FL721" s="14"/>
      <c r="FM721" s="14"/>
      <c r="FN721" s="14"/>
      <c r="FO721" s="14"/>
      <c r="FP721" s="14"/>
      <c r="FQ721" s="14"/>
      <c r="FR721" s="14"/>
      <c r="FS721" s="14"/>
      <c r="FT721" s="14"/>
      <c r="FU721" s="14"/>
      <c r="FV721" s="14"/>
      <c r="FW721" s="14"/>
      <c r="FX721" s="14"/>
      <c r="FY721" s="14"/>
      <c r="FZ721" s="14"/>
      <c r="GA721" s="14"/>
      <c r="GB721" s="14"/>
      <c r="GC721" s="14"/>
      <c r="GD721" s="14"/>
      <c r="GE721" s="14"/>
      <c r="GF721" s="14"/>
      <c r="GG721" s="14"/>
      <c r="GH721" s="14"/>
      <c r="GI721" s="14"/>
      <c r="GJ721" s="14"/>
      <c r="GK721" s="14"/>
      <c r="GL721" s="14"/>
      <c r="GM721" s="14"/>
      <c r="GN721" s="14"/>
      <c r="GO721" s="14"/>
      <c r="GP721" s="14"/>
      <c r="GQ721" s="14"/>
      <c r="GR721" s="14"/>
      <c r="GS721" s="14"/>
      <c r="GT721" s="14"/>
      <c r="GU721" s="14"/>
      <c r="GV721" s="14"/>
      <c r="GW721" s="14"/>
      <c r="GX721" s="14"/>
      <c r="GY721" s="14"/>
      <c r="GZ721" s="14"/>
    </row>
    <row r="722" spans="1:208">
      <c r="A722" s="14"/>
      <c r="B722" s="14"/>
      <c r="C722" s="14"/>
      <c r="D722" s="14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F722" s="39"/>
      <c r="AG722" s="39"/>
      <c r="AH722" s="39"/>
      <c r="AI722" s="39"/>
      <c r="AJ722" s="39"/>
      <c r="AK722" s="39"/>
      <c r="AL722" s="39"/>
      <c r="AM722" s="39"/>
      <c r="AN722" s="39"/>
      <c r="AO722" s="39"/>
      <c r="AP722" s="39"/>
      <c r="AQ722" s="39"/>
      <c r="AR722" s="39"/>
      <c r="AS722" s="39"/>
      <c r="AT722" s="39"/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J722" s="39"/>
      <c r="BK722" s="39"/>
      <c r="BL722" s="39"/>
      <c r="BM722" s="17">
        <v>0</v>
      </c>
      <c r="BN722" s="17">
        <v>0</v>
      </c>
      <c r="BO722" s="39"/>
      <c r="BP722" s="39"/>
      <c r="BQ722" s="39"/>
      <c r="BR722" s="39"/>
      <c r="BS722" s="39"/>
      <c r="BT722" s="39"/>
      <c r="BU722" s="39"/>
      <c r="BV722" s="39"/>
      <c r="BW722" s="39"/>
      <c r="BX722" s="39"/>
      <c r="BY722" s="39"/>
      <c r="BZ722" s="39"/>
      <c r="CA722" s="39"/>
      <c r="CB722" s="39"/>
      <c r="CC722" s="39"/>
      <c r="CD722" s="39"/>
      <c r="CE722" s="39"/>
      <c r="CF722" s="39"/>
      <c r="CG722" s="39"/>
      <c r="CH722" s="39"/>
      <c r="CI722" s="39"/>
      <c r="CJ722" s="39"/>
      <c r="CK722" s="39"/>
      <c r="CL722" s="39"/>
      <c r="CM722" s="39"/>
      <c r="CN722" s="39"/>
      <c r="CO722" s="39"/>
      <c r="CP722" s="39"/>
      <c r="CQ722" s="39"/>
      <c r="CR722" s="39"/>
      <c r="CS722" s="39"/>
      <c r="CT722" s="39"/>
      <c r="CU722" s="39"/>
      <c r="CV722" s="39"/>
      <c r="CW722" s="39"/>
      <c r="CX722" s="39"/>
      <c r="CY722" s="39"/>
      <c r="CZ722" s="39"/>
      <c r="DA722" s="39"/>
      <c r="DB722" s="39"/>
      <c r="DC722" s="39"/>
      <c r="DD722" s="39"/>
      <c r="DE722" s="39"/>
      <c r="DF722" s="39"/>
      <c r="DG722" s="39"/>
      <c r="DH722" s="39"/>
      <c r="DI722" s="39"/>
      <c r="DJ722" s="39"/>
      <c r="DK722" s="39"/>
      <c r="DL722" s="39"/>
      <c r="DM722" s="39"/>
      <c r="DN722" s="39"/>
      <c r="DO722" s="39"/>
      <c r="DP722" s="39"/>
      <c r="DQ722" s="39"/>
      <c r="DR722" s="39"/>
      <c r="DS722" s="39"/>
      <c r="DT722" s="39"/>
      <c r="DU722" s="39"/>
      <c r="DV722" s="39"/>
      <c r="DW722" s="39"/>
      <c r="DX722" s="39"/>
      <c r="DY722" s="39"/>
      <c r="DZ722" s="14"/>
      <c r="EA722" s="14"/>
      <c r="EB722" s="14"/>
      <c r="EC722" s="14"/>
      <c r="ED722" s="14"/>
      <c r="EE722" s="14"/>
      <c r="EF722" s="14"/>
      <c r="EG722" s="14"/>
      <c r="EH722" s="14"/>
      <c r="EI722" s="14"/>
      <c r="EJ722" s="14"/>
      <c r="EK722" s="14"/>
      <c r="EL722" s="14"/>
      <c r="EM722" s="14"/>
      <c r="EN722" s="14"/>
      <c r="EO722" s="14"/>
      <c r="EP722" s="14"/>
      <c r="EQ722" s="14"/>
      <c r="ER722" s="14"/>
      <c r="ES722" s="14"/>
      <c r="ET722" s="14"/>
      <c r="EU722" s="14"/>
      <c r="EV722" s="14"/>
      <c r="EW722" s="14"/>
      <c r="EX722" s="14"/>
      <c r="EY722" s="14"/>
      <c r="EZ722" s="14"/>
      <c r="FA722" s="14"/>
      <c r="FB722" s="14"/>
      <c r="FC722" s="14"/>
      <c r="FD722" s="14"/>
      <c r="FE722" s="14"/>
      <c r="FF722" s="14"/>
      <c r="FG722" s="14"/>
      <c r="FH722" s="14"/>
      <c r="FI722" s="14"/>
      <c r="FJ722" s="14"/>
      <c r="FK722" s="14"/>
      <c r="FL722" s="14"/>
      <c r="FM722" s="14"/>
      <c r="FN722" s="14"/>
      <c r="FO722" s="14"/>
      <c r="FP722" s="14"/>
      <c r="FQ722" s="14"/>
      <c r="FR722" s="14"/>
      <c r="FS722" s="14"/>
      <c r="FT722" s="14"/>
      <c r="FU722" s="14"/>
      <c r="FV722" s="14"/>
      <c r="FW722" s="14"/>
      <c r="FX722" s="14"/>
      <c r="FY722" s="14"/>
      <c r="FZ722" s="14"/>
      <c r="GA722" s="14"/>
      <c r="GB722" s="14"/>
      <c r="GC722" s="14"/>
      <c r="GD722" s="14"/>
      <c r="GE722" s="14"/>
      <c r="GF722" s="14"/>
      <c r="GG722" s="14"/>
      <c r="GH722" s="14"/>
      <c r="GI722" s="14"/>
      <c r="GJ722" s="14"/>
      <c r="GK722" s="14"/>
      <c r="GL722" s="14"/>
      <c r="GM722" s="14"/>
      <c r="GN722" s="14"/>
      <c r="GO722" s="14"/>
      <c r="GP722" s="14"/>
      <c r="GQ722" s="14"/>
      <c r="GR722" s="14"/>
      <c r="GS722" s="14"/>
      <c r="GT722" s="14"/>
      <c r="GU722" s="14"/>
      <c r="GV722" s="14"/>
      <c r="GW722" s="14"/>
      <c r="GX722" s="14"/>
      <c r="GY722" s="14"/>
      <c r="GZ722" s="14"/>
    </row>
    <row r="723" spans="1:208" s="129" customFormat="1" ht="18.5">
      <c r="B723" s="53" t="s">
        <v>413</v>
      </c>
      <c r="E723" s="130" t="e">
        <f t="shared" ref="E723:AJ723" si="109">SUM(E718+E697+E686+E675+E671+E658+E587+E559+E535+E518+E469+E447+E438+E400+E390+E380+E377+E369+E350+E339+E337+E334+E327+E324+E318+E290+E304+E297+E288+E281+E275+E266+E250+E240)</f>
        <v>#REF!</v>
      </c>
      <c r="F723" s="130" t="e">
        <f t="shared" si="109"/>
        <v>#REF!</v>
      </c>
      <c r="G723" s="130" t="e">
        <f t="shared" si="109"/>
        <v>#REF!</v>
      </c>
      <c r="H723" s="130" t="e">
        <f t="shared" si="109"/>
        <v>#REF!</v>
      </c>
      <c r="I723" s="130">
        <f t="shared" si="109"/>
        <v>698412.63</v>
      </c>
      <c r="J723" s="130">
        <f t="shared" si="109"/>
        <v>35337445.450000003</v>
      </c>
      <c r="K723" s="130">
        <f t="shared" si="109"/>
        <v>4371965.5</v>
      </c>
      <c r="L723" s="130">
        <f t="shared" si="109"/>
        <v>96148597.680000007</v>
      </c>
      <c r="M723" s="130">
        <f t="shared" si="109"/>
        <v>11.5</v>
      </c>
      <c r="N723" s="130">
        <f t="shared" si="109"/>
        <v>115000</v>
      </c>
      <c r="O723" s="130">
        <f t="shared" si="109"/>
        <v>143885.61313000001</v>
      </c>
      <c r="P723" s="130">
        <f t="shared" si="109"/>
        <v>8355656.8599999994</v>
      </c>
      <c r="Q723" s="130">
        <f t="shared" si="109"/>
        <v>154675.65100000001</v>
      </c>
      <c r="R723" s="130">
        <f t="shared" si="109"/>
        <v>4589841.0600000005</v>
      </c>
      <c r="S723" s="130">
        <f t="shared" si="109"/>
        <v>7979.33</v>
      </c>
      <c r="T723" s="130">
        <f t="shared" si="109"/>
        <v>1172000</v>
      </c>
      <c r="U723" s="130">
        <f t="shared" si="109"/>
        <v>56014.14</v>
      </c>
      <c r="V723" s="130">
        <f t="shared" si="109"/>
        <v>19604948.5</v>
      </c>
      <c r="W723" s="130">
        <f t="shared" si="109"/>
        <v>2725.87</v>
      </c>
      <c r="X723" s="130">
        <f t="shared" si="109"/>
        <v>4264450</v>
      </c>
      <c r="Y723" s="130">
        <f t="shared" si="109"/>
        <v>1683.498</v>
      </c>
      <c r="Z723" s="130">
        <f t="shared" si="109"/>
        <v>7070330</v>
      </c>
      <c r="AA723" s="130">
        <f t="shared" si="109"/>
        <v>9666.65</v>
      </c>
      <c r="AB723" s="130">
        <f t="shared" si="109"/>
        <v>1702000</v>
      </c>
      <c r="AC723" s="130">
        <f t="shared" si="109"/>
        <v>641.6</v>
      </c>
      <c r="AD723" s="130">
        <f t="shared" si="109"/>
        <v>308900</v>
      </c>
      <c r="AE723" s="130">
        <f t="shared" si="109"/>
        <v>1187.422</v>
      </c>
      <c r="AF723" s="130">
        <f t="shared" si="109"/>
        <v>10265685</v>
      </c>
      <c r="AG723" s="130">
        <f t="shared" si="109"/>
        <v>748</v>
      </c>
      <c r="AH723" s="130">
        <f t="shared" si="109"/>
        <v>242000</v>
      </c>
      <c r="AI723" s="130">
        <f t="shared" si="109"/>
        <v>0</v>
      </c>
      <c r="AJ723" s="130">
        <f t="shared" si="109"/>
        <v>0</v>
      </c>
      <c r="AK723" s="130">
        <f t="shared" ref="AK723:BL723" si="110">SUM(AK718+AK697+AK686+AK675+AK671+AK658+AK587+AK559+AK535+AK518+AK469+AK447+AK438+AK400+AK390+AK380+AK377+AK369+AK350+AK339+AK337+AK334+AK327+AK324+AK318+AK290+AK304+AK297+AK288+AK281+AK275+AK266+AK250+AK240)</f>
        <v>0</v>
      </c>
      <c r="AL723" s="130">
        <f t="shared" si="110"/>
        <v>0</v>
      </c>
      <c r="AM723" s="130">
        <f t="shared" si="110"/>
        <v>1170</v>
      </c>
      <c r="AN723" s="130">
        <f t="shared" si="110"/>
        <v>181500</v>
      </c>
      <c r="AO723" s="130">
        <f t="shared" si="110"/>
        <v>82</v>
      </c>
      <c r="AP723" s="130">
        <f t="shared" si="110"/>
        <v>38640</v>
      </c>
      <c r="AQ723" s="130">
        <f t="shared" si="110"/>
        <v>72846.766633333347</v>
      </c>
      <c r="AR723" s="130">
        <f t="shared" si="110"/>
        <v>13822573</v>
      </c>
      <c r="AS723" s="130">
        <f t="shared" si="110"/>
        <v>566.66999999999996</v>
      </c>
      <c r="AT723" s="130">
        <f t="shared" si="110"/>
        <v>170323.5</v>
      </c>
      <c r="AU723" s="130">
        <f t="shared" si="110"/>
        <v>0</v>
      </c>
      <c r="AV723" s="130">
        <f t="shared" si="110"/>
        <v>0</v>
      </c>
      <c r="AW723" s="130">
        <f t="shared" si="110"/>
        <v>0</v>
      </c>
      <c r="AX723" s="130">
        <f t="shared" si="110"/>
        <v>0</v>
      </c>
      <c r="AY723" s="130">
        <f t="shared" si="110"/>
        <v>7113.75</v>
      </c>
      <c r="AZ723" s="130">
        <f t="shared" si="110"/>
        <v>1422750</v>
      </c>
      <c r="BA723" s="130">
        <f t="shared" si="110"/>
        <v>1</v>
      </c>
      <c r="BB723" s="130">
        <f t="shared" si="110"/>
        <v>62332.15</v>
      </c>
      <c r="BC723" s="130">
        <f t="shared" si="110"/>
        <v>1265.5</v>
      </c>
      <c r="BD723" s="130">
        <f t="shared" si="110"/>
        <v>1256400</v>
      </c>
      <c r="BE723" s="130">
        <f t="shared" si="110"/>
        <v>69395.843333000012</v>
      </c>
      <c r="BF723" s="130">
        <f t="shared" si="110"/>
        <v>7000900</v>
      </c>
      <c r="BG723" s="130">
        <f t="shared" si="110"/>
        <v>17282</v>
      </c>
      <c r="BH723" s="130">
        <f t="shared" si="110"/>
        <v>2423873</v>
      </c>
      <c r="BI723" s="130">
        <f t="shared" si="110"/>
        <v>126460.0615</v>
      </c>
      <c r="BJ723" s="130">
        <f t="shared" si="110"/>
        <v>19747339.52</v>
      </c>
      <c r="BK723" s="130">
        <f t="shared" si="110"/>
        <v>41385.701999999997</v>
      </c>
      <c r="BL723" s="130">
        <f t="shared" si="110"/>
        <v>3299513</v>
      </c>
      <c r="BM723" s="130">
        <v>19301.030000000002</v>
      </c>
      <c r="BN723" s="130">
        <v>30445052.399999999</v>
      </c>
      <c r="BO723" s="130">
        <f>SUM(BO718+BO697+BO686+BO675+BO671+BO658+BO587+BO559+BO535+BO518+BO469+BO447+BO438+BO400+BO390+BO380+BO377+BO369+BO350+BO339+BO337+BO334+BO327+BO324+BO318+BO290+BO304+BO297+BO288+BO281+BO275+BO266+BO250+BO240)</f>
        <v>37249.979999999996</v>
      </c>
      <c r="BP723" s="130">
        <f>SUM(BP718+BP697+BP686+BP675+BP671+BP658+BP587+BP559+BP535+BP518+BP469+BP447+BP438+BP400+BP390+BP380+BP377+BP369+BP350+BP339+BP337+BP334+BP327+BP324+BP318+BP290+BP304+BP297+BP288+BP281+BP275+BP266+BP250+BP240)</f>
        <v>4366550</v>
      </c>
      <c r="BQ723" s="130">
        <f t="shared" ref="BQ723:CX723" si="111">SUM(BQ718+BQ697+BQ686+BQ675+BQ671+BQ658+BQ587+BQ559+BQ535+BQ518+BQ469+BQ447+BQ438+BQ400+BQ390+BQ380+BQ377+BQ369+BQ350+BQ339+BQ337+BQ334+BQ327+BQ324+BQ318+BQ290+BQ304+BQ297+BQ288+BQ281+BQ275+BQ266+BQ250+BQ240)</f>
        <v>1600</v>
      </c>
      <c r="BR723" s="130">
        <f t="shared" si="111"/>
        <v>5333333.33</v>
      </c>
      <c r="BS723" s="130">
        <f t="shared" si="111"/>
        <v>10460.42</v>
      </c>
      <c r="BT723" s="130">
        <f t="shared" si="111"/>
        <v>1389100</v>
      </c>
      <c r="BU723" s="130">
        <f t="shared" si="111"/>
        <v>349</v>
      </c>
      <c r="BV723" s="130">
        <f t="shared" si="111"/>
        <v>11423500</v>
      </c>
      <c r="BW723" s="130">
        <f t="shared" si="111"/>
        <v>2200</v>
      </c>
      <c r="BX723" s="130">
        <f t="shared" si="111"/>
        <v>180000</v>
      </c>
      <c r="BY723" s="130">
        <f t="shared" si="111"/>
        <v>110</v>
      </c>
      <c r="BZ723" s="130">
        <f t="shared" si="111"/>
        <v>275000</v>
      </c>
      <c r="CA723" s="130">
        <f t="shared" si="111"/>
        <v>7350</v>
      </c>
      <c r="CB723" s="130">
        <f t="shared" si="111"/>
        <v>183750</v>
      </c>
      <c r="CC723" s="130">
        <f t="shared" si="111"/>
        <v>3420</v>
      </c>
      <c r="CD723" s="130">
        <f t="shared" si="111"/>
        <v>513000</v>
      </c>
      <c r="CE723" s="130">
        <f t="shared" si="111"/>
        <v>500</v>
      </c>
      <c r="CF723" s="130">
        <f t="shared" si="111"/>
        <v>50000</v>
      </c>
      <c r="CG723" s="130">
        <f t="shared" si="111"/>
        <v>3.74</v>
      </c>
      <c r="CH723" s="130">
        <f t="shared" si="111"/>
        <v>581100</v>
      </c>
      <c r="CI723" s="130">
        <f t="shared" si="111"/>
        <v>15</v>
      </c>
      <c r="CJ723" s="130">
        <f t="shared" si="111"/>
        <v>22500</v>
      </c>
      <c r="CK723" s="130">
        <f t="shared" si="111"/>
        <v>2776.66</v>
      </c>
      <c r="CL723" s="130">
        <f t="shared" si="111"/>
        <v>316500</v>
      </c>
      <c r="CM723" s="130">
        <f t="shared" si="111"/>
        <v>283</v>
      </c>
      <c r="CN723" s="130">
        <f t="shared" si="111"/>
        <v>128400</v>
      </c>
      <c r="CO723" s="130">
        <f t="shared" si="111"/>
        <v>5</v>
      </c>
      <c r="CP723" s="130">
        <f t="shared" si="111"/>
        <v>1000</v>
      </c>
      <c r="CQ723" s="130">
        <f t="shared" si="111"/>
        <v>5</v>
      </c>
      <c r="CR723" s="130">
        <f t="shared" si="111"/>
        <v>2505</v>
      </c>
      <c r="CS723" s="130">
        <f t="shared" si="111"/>
        <v>2535</v>
      </c>
      <c r="CT723" s="130">
        <f t="shared" si="111"/>
        <v>17500</v>
      </c>
      <c r="CU723" s="130">
        <f t="shared" si="111"/>
        <v>127</v>
      </c>
      <c r="CV723" s="130">
        <f t="shared" si="111"/>
        <v>146530</v>
      </c>
      <c r="CW723" s="130">
        <f t="shared" si="111"/>
        <v>0</v>
      </c>
      <c r="CX723" s="130">
        <f t="shared" si="111"/>
        <v>0</v>
      </c>
      <c r="CY723" s="130"/>
      <c r="CZ723" s="130"/>
      <c r="DA723" s="130"/>
      <c r="DB723" s="130"/>
      <c r="DC723" s="130"/>
      <c r="DD723" s="130"/>
      <c r="DE723" s="130"/>
      <c r="DF723" s="130"/>
      <c r="DG723" s="130"/>
      <c r="DH723" s="130"/>
      <c r="DI723" s="130"/>
      <c r="DJ723" s="130"/>
      <c r="DK723" s="130"/>
      <c r="DL723" s="130"/>
      <c r="DM723" s="130"/>
      <c r="DN723" s="130"/>
      <c r="DO723" s="130"/>
      <c r="DP723" s="130"/>
      <c r="DQ723" s="130"/>
      <c r="DR723" s="130"/>
      <c r="DS723" s="130"/>
      <c r="DT723" s="130"/>
      <c r="DU723" s="130"/>
      <c r="DV723" s="130"/>
      <c r="DW723" s="130"/>
      <c r="DX723" s="130"/>
      <c r="DY723" s="130"/>
    </row>
    <row r="724" spans="1:208">
      <c r="A724" s="14"/>
      <c r="B724" s="14"/>
      <c r="C724" s="14"/>
      <c r="D724" s="14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F724" s="39"/>
      <c r="AG724" s="39"/>
      <c r="AH724" s="39"/>
      <c r="AI724" s="39"/>
      <c r="AJ724" s="39"/>
      <c r="AK724" s="39"/>
      <c r="AL724" s="39"/>
      <c r="AM724" s="39"/>
      <c r="AN724" s="39"/>
      <c r="AO724" s="39"/>
      <c r="AP724" s="39"/>
      <c r="AQ724" s="39"/>
      <c r="AR724" s="39"/>
      <c r="AS724" s="39"/>
      <c r="AT724" s="39"/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J724" s="39"/>
      <c r="BK724" s="39"/>
      <c r="BL724" s="39"/>
      <c r="BM724" s="17">
        <v>0</v>
      </c>
      <c r="BN724" s="17">
        <v>0</v>
      </c>
      <c r="BO724" s="39"/>
      <c r="BP724" s="39"/>
      <c r="BQ724" s="39"/>
      <c r="BR724" s="39"/>
      <c r="BS724" s="39"/>
      <c r="BT724" s="39"/>
      <c r="BU724" s="39"/>
      <c r="BV724" s="39"/>
      <c r="BW724" s="39"/>
      <c r="BX724" s="39"/>
      <c r="BY724" s="39"/>
      <c r="BZ724" s="39"/>
      <c r="CA724" s="39"/>
      <c r="CB724" s="39"/>
      <c r="CC724" s="39"/>
      <c r="CD724" s="39"/>
      <c r="CE724" s="39"/>
      <c r="CF724" s="39"/>
      <c r="CG724" s="39"/>
      <c r="CH724" s="39"/>
      <c r="CI724" s="39"/>
      <c r="CJ724" s="39"/>
      <c r="CK724" s="39"/>
      <c r="CL724" s="39"/>
      <c r="CM724" s="39"/>
      <c r="CN724" s="39"/>
      <c r="CO724" s="39"/>
      <c r="CP724" s="39"/>
      <c r="CQ724" s="39"/>
      <c r="CR724" s="39"/>
      <c r="CS724" s="39"/>
      <c r="CT724" s="39"/>
      <c r="CU724" s="39"/>
      <c r="CV724" s="39"/>
      <c r="CW724" s="39"/>
      <c r="CX724" s="39"/>
      <c r="CY724" s="39"/>
      <c r="CZ724" s="39"/>
      <c r="DA724" s="39"/>
      <c r="DB724" s="39"/>
      <c r="DC724" s="39"/>
      <c r="DD724" s="39"/>
      <c r="DE724" s="39"/>
      <c r="DF724" s="39"/>
      <c r="DG724" s="39"/>
      <c r="DH724" s="39"/>
      <c r="DI724" s="39"/>
      <c r="DJ724" s="39"/>
      <c r="DK724" s="39"/>
      <c r="DL724" s="39"/>
      <c r="DM724" s="39"/>
      <c r="DN724" s="39"/>
      <c r="DO724" s="39"/>
      <c r="DP724" s="39"/>
      <c r="DQ724" s="39"/>
      <c r="DR724" s="39"/>
      <c r="DS724" s="39"/>
      <c r="DT724" s="39"/>
      <c r="DU724" s="39"/>
      <c r="DV724" s="39"/>
      <c r="DW724" s="39"/>
      <c r="DX724" s="39"/>
      <c r="DY724" s="39"/>
      <c r="DZ724" s="14"/>
      <c r="EA724" s="14"/>
      <c r="EB724" s="14"/>
      <c r="EC724" s="14"/>
      <c r="ED724" s="14"/>
      <c r="EE724" s="14"/>
      <c r="EF724" s="14"/>
      <c r="EG724" s="14"/>
      <c r="EH724" s="14"/>
      <c r="EI724" s="14"/>
      <c r="EJ724" s="14"/>
      <c r="EK724" s="14"/>
      <c r="EL724" s="14"/>
      <c r="EM724" s="14"/>
      <c r="EN724" s="14"/>
      <c r="EO724" s="14"/>
      <c r="EP724" s="14"/>
      <c r="EQ724" s="14"/>
      <c r="ER724" s="14"/>
      <c r="ES724" s="14"/>
      <c r="ET724" s="14"/>
      <c r="EU724" s="14"/>
      <c r="EV724" s="14"/>
      <c r="EW724" s="14"/>
      <c r="EX724" s="14"/>
      <c r="EY724" s="14"/>
      <c r="EZ724" s="14"/>
      <c r="FA724" s="14"/>
      <c r="FB724" s="14"/>
      <c r="FC724" s="14"/>
      <c r="FD724" s="14"/>
      <c r="FE724" s="14"/>
      <c r="FF724" s="14"/>
      <c r="FG724" s="14"/>
      <c r="FH724" s="14"/>
      <c r="FI724" s="14"/>
      <c r="FJ724" s="14"/>
      <c r="FK724" s="14"/>
      <c r="FL724" s="14"/>
      <c r="FM724" s="14"/>
      <c r="FN724" s="14"/>
      <c r="FO724" s="14"/>
      <c r="FP724" s="14"/>
      <c r="FQ724" s="14"/>
      <c r="FR724" s="14"/>
      <c r="FS724" s="14"/>
      <c r="FT724" s="14"/>
      <c r="FU724" s="14"/>
      <c r="FV724" s="14"/>
      <c r="FW724" s="14"/>
      <c r="FX724" s="14"/>
      <c r="FY724" s="14"/>
      <c r="FZ724" s="14"/>
      <c r="GA724" s="14"/>
      <c r="GB724" s="14"/>
      <c r="GC724" s="14"/>
      <c r="GD724" s="14"/>
      <c r="GE724" s="14"/>
      <c r="GF724" s="14"/>
      <c r="GG724" s="14"/>
      <c r="GH724" s="14"/>
      <c r="GI724" s="14"/>
      <c r="GJ724" s="14"/>
      <c r="GK724" s="14"/>
      <c r="GL724" s="14"/>
      <c r="GM724" s="14"/>
      <c r="GN724" s="14"/>
      <c r="GO724" s="14"/>
      <c r="GP724" s="14"/>
      <c r="GQ724" s="14"/>
      <c r="GR724" s="14"/>
      <c r="GS724" s="14"/>
      <c r="GT724" s="14"/>
      <c r="GU724" s="14"/>
      <c r="GV724" s="14"/>
      <c r="GW724" s="14"/>
      <c r="GX724" s="14"/>
      <c r="GY724" s="14"/>
      <c r="GZ724" s="14"/>
    </row>
    <row r="725" spans="1:208">
      <c r="A725" s="14"/>
      <c r="B725" s="14"/>
      <c r="C725" s="14"/>
      <c r="D725" s="14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F725" s="39"/>
      <c r="AG725" s="39"/>
      <c r="AH725" s="39"/>
      <c r="AI725" s="39"/>
      <c r="AJ725" s="39"/>
      <c r="AK725" s="39"/>
      <c r="AL725" s="39"/>
      <c r="AM725" s="39"/>
      <c r="AN725" s="39"/>
      <c r="AO725" s="39"/>
      <c r="AP725" s="39"/>
      <c r="AQ725" s="39"/>
      <c r="AR725" s="39"/>
      <c r="AS725" s="39"/>
      <c r="AT725" s="39"/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J725" s="39"/>
      <c r="BK725" s="39"/>
      <c r="BL725" s="39"/>
      <c r="BM725" s="39"/>
      <c r="BN725" s="39"/>
      <c r="BO725" s="39"/>
      <c r="BP725" s="39"/>
      <c r="BQ725" s="39"/>
      <c r="BR725" s="39"/>
      <c r="BS725" s="39"/>
      <c r="BT725" s="39"/>
      <c r="BU725" s="39"/>
      <c r="BV725" s="39"/>
      <c r="BW725" s="39"/>
      <c r="BX725" s="39"/>
      <c r="BY725" s="39"/>
      <c r="BZ725" s="39"/>
      <c r="CA725" s="39"/>
      <c r="CB725" s="39"/>
      <c r="CC725" s="39"/>
      <c r="CD725" s="39"/>
      <c r="CE725" s="39"/>
      <c r="CF725" s="39"/>
      <c r="CG725" s="39"/>
      <c r="CH725" s="39"/>
      <c r="CI725" s="39"/>
      <c r="CJ725" s="39"/>
      <c r="CK725" s="39"/>
      <c r="CL725" s="39"/>
      <c r="CM725" s="39"/>
      <c r="CN725" s="39"/>
      <c r="CO725" s="39"/>
      <c r="CP725" s="39"/>
      <c r="CQ725" s="39"/>
      <c r="CR725" s="39"/>
      <c r="CS725" s="39"/>
      <c r="CT725" s="39"/>
      <c r="CU725" s="39"/>
      <c r="CV725" s="39"/>
      <c r="CW725" s="39"/>
      <c r="CX725" s="39"/>
      <c r="CY725" s="39"/>
      <c r="CZ725" s="39"/>
      <c r="DA725" s="39"/>
      <c r="DB725" s="39"/>
      <c r="DC725" s="39"/>
      <c r="DD725" s="39"/>
      <c r="DE725" s="39"/>
      <c r="DF725" s="39"/>
      <c r="DG725" s="39"/>
      <c r="DH725" s="39"/>
      <c r="DI725" s="39"/>
      <c r="DJ725" s="39"/>
      <c r="DK725" s="39"/>
      <c r="DL725" s="39"/>
      <c r="DM725" s="39"/>
      <c r="DN725" s="39"/>
      <c r="DO725" s="39"/>
      <c r="DP725" s="39"/>
      <c r="DQ725" s="39"/>
      <c r="DR725" s="39"/>
      <c r="DS725" s="39"/>
      <c r="DT725" s="39"/>
      <c r="DU725" s="39"/>
      <c r="DV725" s="39"/>
      <c r="DW725" s="39"/>
      <c r="DX725" s="39"/>
      <c r="DY725" s="39"/>
      <c r="DZ725" s="14"/>
      <c r="EA725" s="14"/>
      <c r="EB725" s="14"/>
      <c r="EC725" s="14"/>
      <c r="ED725" s="14"/>
      <c r="EE725" s="14"/>
      <c r="EF725" s="14"/>
      <c r="EG725" s="14"/>
      <c r="EH725" s="14"/>
      <c r="EI725" s="14"/>
      <c r="EJ725" s="14"/>
      <c r="EK725" s="14"/>
      <c r="EL725" s="14"/>
      <c r="EM725" s="14"/>
      <c r="EN725" s="14"/>
      <c r="EO725" s="14"/>
      <c r="EP725" s="14"/>
      <c r="EQ725" s="14"/>
      <c r="ER725" s="14"/>
      <c r="ES725" s="14"/>
      <c r="ET725" s="14"/>
      <c r="EU725" s="14"/>
      <c r="EV725" s="14"/>
      <c r="EW725" s="14"/>
      <c r="EX725" s="14"/>
      <c r="EY725" s="14"/>
      <c r="EZ725" s="14"/>
      <c r="FA725" s="14"/>
      <c r="FB725" s="14"/>
      <c r="FC725" s="14"/>
      <c r="FD725" s="14"/>
      <c r="FE725" s="14"/>
      <c r="FF725" s="14"/>
      <c r="FG725" s="14"/>
      <c r="FH725" s="14"/>
      <c r="FI725" s="14"/>
      <c r="FJ725" s="14"/>
      <c r="FK725" s="14"/>
      <c r="FL725" s="14"/>
      <c r="FM725" s="14"/>
      <c r="FN725" s="14"/>
      <c r="FO725" s="14"/>
      <c r="FP725" s="14"/>
      <c r="FQ725" s="14"/>
      <c r="FR725" s="14"/>
      <c r="FS725" s="14"/>
      <c r="FT725" s="14"/>
      <c r="FU725" s="14"/>
      <c r="FV725" s="14"/>
      <c r="FW725" s="14"/>
      <c r="FX725" s="14"/>
      <c r="FY725" s="14"/>
      <c r="FZ725" s="14"/>
      <c r="GA725" s="14"/>
      <c r="GB725" s="14"/>
      <c r="GC725" s="14"/>
      <c r="GD725" s="14"/>
      <c r="GE725" s="14"/>
      <c r="GF725" s="14"/>
      <c r="GG725" s="14"/>
      <c r="GH725" s="14"/>
      <c r="GI725" s="14"/>
      <c r="GJ725" s="14"/>
      <c r="GK725" s="14"/>
      <c r="GL725" s="14"/>
      <c r="GM725" s="14"/>
      <c r="GN725" s="14"/>
      <c r="GO725" s="14"/>
      <c r="GP725" s="14"/>
      <c r="GQ725" s="14"/>
      <c r="GR725" s="14"/>
      <c r="GS725" s="14"/>
      <c r="GT725" s="14"/>
      <c r="GU725" s="14"/>
      <c r="GV725" s="14"/>
      <c r="GW725" s="14"/>
      <c r="GX725" s="14"/>
      <c r="GY725" s="14"/>
      <c r="GZ725" s="14"/>
    </row>
    <row r="726" spans="1:208">
      <c r="A726" s="14"/>
      <c r="B726" s="14"/>
      <c r="C726" s="14"/>
      <c r="D726" s="14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J726" s="39"/>
      <c r="BK726" s="39"/>
      <c r="BL726" s="39"/>
      <c r="BM726" s="39"/>
      <c r="BN726" s="39"/>
      <c r="BO726" s="39"/>
      <c r="BP726" s="39"/>
      <c r="BQ726" s="39"/>
      <c r="BR726" s="39"/>
      <c r="BS726" s="39"/>
      <c r="BT726" s="39"/>
      <c r="BU726" s="39"/>
      <c r="BV726" s="39"/>
      <c r="BW726" s="39"/>
      <c r="BX726" s="39"/>
      <c r="BY726" s="39"/>
      <c r="BZ726" s="39"/>
      <c r="CA726" s="39"/>
      <c r="CB726" s="39"/>
      <c r="CC726" s="39"/>
      <c r="CD726" s="39"/>
      <c r="CE726" s="39"/>
      <c r="CF726" s="39"/>
      <c r="CG726" s="39"/>
      <c r="CH726" s="39"/>
      <c r="CI726" s="39"/>
      <c r="CJ726" s="39"/>
      <c r="CK726" s="39"/>
      <c r="CL726" s="39"/>
      <c r="CM726" s="39"/>
      <c r="CN726" s="39"/>
      <c r="CO726" s="39"/>
      <c r="CP726" s="39"/>
      <c r="CQ726" s="39"/>
      <c r="CR726" s="39"/>
      <c r="CS726" s="39"/>
      <c r="CT726" s="39"/>
      <c r="CU726" s="39"/>
      <c r="CV726" s="39"/>
      <c r="CW726" s="39"/>
      <c r="CX726" s="39"/>
      <c r="CY726" s="39"/>
      <c r="CZ726" s="39"/>
      <c r="DA726" s="39"/>
      <c r="DB726" s="39"/>
      <c r="DC726" s="39"/>
      <c r="DD726" s="39"/>
      <c r="DE726" s="39"/>
      <c r="DF726" s="39"/>
      <c r="DG726" s="39"/>
      <c r="DH726" s="39"/>
      <c r="DI726" s="39"/>
      <c r="DJ726" s="39"/>
      <c r="DK726" s="39"/>
      <c r="DL726" s="39"/>
      <c r="DM726" s="39"/>
      <c r="DN726" s="39"/>
      <c r="DO726" s="39"/>
      <c r="DP726" s="39"/>
      <c r="DQ726" s="39"/>
      <c r="DR726" s="39"/>
      <c r="DS726" s="39"/>
      <c r="DT726" s="39"/>
      <c r="DU726" s="39"/>
      <c r="DV726" s="39"/>
      <c r="DW726" s="39"/>
      <c r="DX726" s="39"/>
      <c r="DY726" s="39"/>
      <c r="DZ726" s="14"/>
      <c r="EA726" s="14"/>
      <c r="EB726" s="14"/>
      <c r="EC726" s="14"/>
      <c r="ED726" s="14"/>
      <c r="EE726" s="14"/>
      <c r="EF726" s="14"/>
      <c r="EG726" s="14"/>
      <c r="EH726" s="14"/>
      <c r="EI726" s="14"/>
      <c r="EJ726" s="14"/>
      <c r="EK726" s="14"/>
      <c r="EL726" s="14"/>
      <c r="EM726" s="14"/>
      <c r="EN726" s="14"/>
      <c r="EO726" s="14"/>
      <c r="EP726" s="14"/>
      <c r="EQ726" s="14"/>
      <c r="ER726" s="14"/>
      <c r="ES726" s="14"/>
      <c r="ET726" s="14"/>
      <c r="EU726" s="14"/>
      <c r="EV726" s="14"/>
      <c r="EW726" s="14"/>
      <c r="EX726" s="14"/>
      <c r="EY726" s="14"/>
      <c r="EZ726" s="14"/>
      <c r="FA726" s="14"/>
      <c r="FB726" s="14"/>
      <c r="FC726" s="14"/>
      <c r="FD726" s="14"/>
      <c r="FE726" s="14"/>
      <c r="FF726" s="14"/>
      <c r="FG726" s="14"/>
      <c r="FH726" s="14"/>
      <c r="FI726" s="14"/>
      <c r="FJ726" s="14"/>
      <c r="FK726" s="14"/>
      <c r="FL726" s="14"/>
      <c r="FM726" s="14"/>
      <c r="FN726" s="14"/>
      <c r="FO726" s="14"/>
      <c r="FP726" s="14"/>
      <c r="FQ726" s="14"/>
      <c r="FR726" s="14"/>
      <c r="FS726" s="14"/>
      <c r="FT726" s="14"/>
      <c r="FU726" s="14"/>
      <c r="FV726" s="14"/>
      <c r="FW726" s="14"/>
      <c r="FX726" s="14"/>
      <c r="FY726" s="14"/>
      <c r="FZ726" s="14"/>
      <c r="GA726" s="14"/>
      <c r="GB726" s="14"/>
      <c r="GC726" s="14"/>
      <c r="GD726" s="14"/>
      <c r="GE726" s="14"/>
      <c r="GF726" s="14"/>
      <c r="GG726" s="14"/>
      <c r="GH726" s="14"/>
      <c r="GI726" s="14"/>
      <c r="GJ726" s="14"/>
      <c r="GK726" s="14"/>
      <c r="GL726" s="14"/>
      <c r="GM726" s="14"/>
      <c r="GN726" s="14"/>
      <c r="GO726" s="14"/>
      <c r="GP726" s="14"/>
      <c r="GQ726" s="14"/>
      <c r="GR726" s="14"/>
      <c r="GS726" s="14"/>
      <c r="GT726" s="14"/>
      <c r="GU726" s="14"/>
      <c r="GV726" s="14"/>
      <c r="GW726" s="14"/>
      <c r="GX726" s="14"/>
      <c r="GY726" s="14"/>
      <c r="GZ726" s="14"/>
    </row>
    <row r="727" spans="1:208">
      <c r="A727" s="14"/>
      <c r="B727" s="14"/>
      <c r="C727" s="14"/>
      <c r="D727" s="14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F727" s="39"/>
      <c r="AG727" s="39"/>
      <c r="AH727" s="39"/>
      <c r="AI727" s="39"/>
      <c r="AJ727" s="39"/>
      <c r="AK727" s="39"/>
      <c r="AL727" s="39"/>
      <c r="AM727" s="39"/>
      <c r="AN727" s="39"/>
      <c r="AO727" s="39"/>
      <c r="AP727" s="39"/>
      <c r="AQ727" s="39"/>
      <c r="AR727" s="39"/>
      <c r="AS727" s="39"/>
      <c r="AT727" s="39"/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J727" s="39"/>
      <c r="BK727" s="39"/>
      <c r="BL727" s="39"/>
      <c r="BM727" s="39"/>
      <c r="BN727" s="39"/>
      <c r="BO727" s="39"/>
      <c r="BP727" s="39"/>
      <c r="BQ727" s="39"/>
      <c r="BR727" s="39"/>
      <c r="BS727" s="39"/>
      <c r="BT727" s="39"/>
      <c r="BU727" s="39"/>
      <c r="BV727" s="39"/>
      <c r="BW727" s="39"/>
      <c r="BX727" s="39"/>
      <c r="BY727" s="39"/>
      <c r="BZ727" s="39"/>
      <c r="CA727" s="39"/>
      <c r="CB727" s="39"/>
      <c r="CC727" s="39"/>
      <c r="CD727" s="39"/>
      <c r="CE727" s="39"/>
      <c r="CF727" s="39"/>
      <c r="CG727" s="39"/>
      <c r="CH727" s="39"/>
      <c r="CI727" s="39"/>
      <c r="CJ727" s="39"/>
      <c r="CK727" s="39"/>
      <c r="CL727" s="39"/>
      <c r="CM727" s="39"/>
      <c r="CN727" s="39"/>
      <c r="CO727" s="39"/>
      <c r="CP727" s="39"/>
      <c r="CQ727" s="39"/>
      <c r="CR727" s="39"/>
      <c r="CS727" s="39"/>
      <c r="CT727" s="39"/>
      <c r="CU727" s="39"/>
      <c r="CV727" s="39"/>
      <c r="CW727" s="39"/>
      <c r="CX727" s="39"/>
      <c r="CY727" s="39"/>
      <c r="CZ727" s="39"/>
      <c r="DA727" s="39"/>
      <c r="DB727" s="39"/>
      <c r="DC727" s="39"/>
      <c r="DD727" s="39"/>
      <c r="DE727" s="39"/>
      <c r="DF727" s="39"/>
      <c r="DG727" s="39"/>
      <c r="DH727" s="39"/>
      <c r="DI727" s="39"/>
      <c r="DJ727" s="39"/>
      <c r="DK727" s="39"/>
      <c r="DL727" s="39"/>
      <c r="DM727" s="39"/>
      <c r="DN727" s="39"/>
      <c r="DO727" s="39"/>
      <c r="DP727" s="39"/>
      <c r="DQ727" s="39"/>
      <c r="DR727" s="39"/>
      <c r="DS727" s="39"/>
      <c r="DT727" s="39"/>
      <c r="DU727" s="39"/>
      <c r="DV727" s="39"/>
      <c r="DW727" s="39"/>
      <c r="DX727" s="39"/>
      <c r="DY727" s="39"/>
      <c r="DZ727" s="14"/>
      <c r="EA727" s="14"/>
      <c r="EB727" s="14"/>
      <c r="EC727" s="14"/>
      <c r="ED727" s="14"/>
      <c r="EE727" s="14"/>
      <c r="EF727" s="14"/>
      <c r="EG727" s="14"/>
      <c r="EH727" s="14"/>
      <c r="EI727" s="14"/>
      <c r="EJ727" s="14"/>
      <c r="EK727" s="14"/>
      <c r="EL727" s="14"/>
      <c r="EM727" s="14"/>
      <c r="EN727" s="14"/>
      <c r="EO727" s="14"/>
      <c r="EP727" s="14"/>
      <c r="EQ727" s="14"/>
      <c r="ER727" s="14"/>
      <c r="ES727" s="14"/>
      <c r="ET727" s="14"/>
      <c r="EU727" s="14"/>
      <c r="EV727" s="14"/>
      <c r="EW727" s="14"/>
      <c r="EX727" s="14"/>
      <c r="EY727" s="14"/>
      <c r="EZ727" s="14"/>
      <c r="FA727" s="14"/>
      <c r="FB727" s="14"/>
      <c r="FC727" s="14"/>
      <c r="FD727" s="14"/>
      <c r="FE727" s="14"/>
      <c r="FF727" s="14"/>
      <c r="FG727" s="14"/>
      <c r="FH727" s="14"/>
      <c r="FI727" s="14"/>
      <c r="FJ727" s="14"/>
      <c r="FK727" s="14"/>
      <c r="FL727" s="14"/>
      <c r="FM727" s="14"/>
      <c r="FN727" s="14"/>
      <c r="FO727" s="14"/>
      <c r="FP727" s="14"/>
      <c r="FQ727" s="14"/>
      <c r="FR727" s="14"/>
      <c r="FS727" s="14"/>
      <c r="FT727" s="14"/>
      <c r="FU727" s="14"/>
      <c r="FV727" s="14"/>
      <c r="FW727" s="14"/>
      <c r="FX727" s="14"/>
      <c r="FY727" s="14"/>
      <c r="FZ727" s="14"/>
      <c r="GA727" s="14"/>
      <c r="GB727" s="14"/>
      <c r="GC727" s="14"/>
      <c r="GD727" s="14"/>
      <c r="GE727" s="14"/>
      <c r="GF727" s="14"/>
      <c r="GG727" s="14"/>
      <c r="GH727" s="14"/>
      <c r="GI727" s="14"/>
      <c r="GJ727" s="14"/>
      <c r="GK727" s="14"/>
      <c r="GL727" s="14"/>
      <c r="GM727" s="14"/>
      <c r="GN727" s="14"/>
      <c r="GO727" s="14"/>
      <c r="GP727" s="14"/>
      <c r="GQ727" s="14"/>
      <c r="GR727" s="14"/>
      <c r="GS727" s="14"/>
      <c r="GT727" s="14"/>
      <c r="GU727" s="14"/>
      <c r="GV727" s="14"/>
      <c r="GW727" s="14"/>
      <c r="GX727" s="14"/>
      <c r="GY727" s="14"/>
      <c r="GZ727" s="14"/>
    </row>
    <row r="728" spans="1:208">
      <c r="A728" s="14"/>
      <c r="B728" s="14"/>
      <c r="C728" s="14"/>
      <c r="D728" s="14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F728" s="39"/>
      <c r="AG728" s="39"/>
      <c r="AH728" s="39"/>
      <c r="AI728" s="39"/>
      <c r="AJ728" s="39"/>
      <c r="AK728" s="39"/>
      <c r="AL728" s="39"/>
      <c r="AM728" s="39"/>
      <c r="AN728" s="39"/>
      <c r="AO728" s="39"/>
      <c r="AP728" s="39"/>
      <c r="AQ728" s="39"/>
      <c r="AR728" s="39"/>
      <c r="AS728" s="39"/>
      <c r="AT728" s="39"/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J728" s="39"/>
      <c r="BK728" s="39"/>
      <c r="BL728" s="39"/>
      <c r="BM728" s="39"/>
      <c r="BN728" s="39"/>
      <c r="BO728" s="39"/>
      <c r="BP728" s="39"/>
      <c r="BQ728" s="39"/>
      <c r="BR728" s="39"/>
      <c r="BS728" s="39"/>
      <c r="BT728" s="39"/>
      <c r="BU728" s="39"/>
      <c r="BV728" s="39"/>
      <c r="BW728" s="39"/>
      <c r="BX728" s="39"/>
      <c r="BY728" s="39"/>
      <c r="BZ728" s="39"/>
      <c r="CA728" s="39"/>
      <c r="CB728" s="39"/>
      <c r="CC728" s="39"/>
      <c r="CD728" s="39"/>
      <c r="CE728" s="39"/>
      <c r="CF728" s="39"/>
      <c r="CG728" s="39"/>
      <c r="CH728" s="39"/>
      <c r="CI728" s="39"/>
      <c r="CJ728" s="39"/>
      <c r="CK728" s="39"/>
      <c r="CL728" s="39"/>
      <c r="CM728" s="39"/>
      <c r="CN728" s="39"/>
      <c r="CO728" s="39"/>
      <c r="CP728" s="39"/>
      <c r="CQ728" s="39"/>
      <c r="CR728" s="39"/>
      <c r="CS728" s="39"/>
      <c r="CT728" s="39"/>
      <c r="CU728" s="39"/>
      <c r="CV728" s="39"/>
      <c r="CW728" s="39"/>
      <c r="CX728" s="39"/>
      <c r="CY728" s="39"/>
      <c r="CZ728" s="39"/>
      <c r="DA728" s="39"/>
      <c r="DB728" s="39"/>
      <c r="DC728" s="39"/>
      <c r="DD728" s="39"/>
      <c r="DE728" s="39"/>
      <c r="DF728" s="39"/>
      <c r="DG728" s="39"/>
      <c r="DH728" s="39"/>
      <c r="DI728" s="39"/>
      <c r="DJ728" s="39"/>
      <c r="DK728" s="39"/>
      <c r="DL728" s="39"/>
      <c r="DM728" s="39"/>
      <c r="DN728" s="39"/>
      <c r="DO728" s="39"/>
      <c r="DP728" s="39"/>
      <c r="DQ728" s="39"/>
      <c r="DR728" s="39"/>
      <c r="DS728" s="39"/>
      <c r="DT728" s="39"/>
      <c r="DU728" s="39"/>
      <c r="DV728" s="39"/>
      <c r="DW728" s="39"/>
      <c r="DX728" s="39"/>
      <c r="DY728" s="39"/>
      <c r="DZ728" s="14"/>
      <c r="EA728" s="14"/>
      <c r="EB728" s="14"/>
      <c r="EC728" s="14"/>
      <c r="ED728" s="14"/>
      <c r="EE728" s="14"/>
      <c r="EF728" s="14"/>
      <c r="EG728" s="14"/>
      <c r="EH728" s="14"/>
      <c r="EI728" s="14"/>
      <c r="EJ728" s="14"/>
      <c r="EK728" s="14"/>
      <c r="EL728" s="14"/>
      <c r="EM728" s="14"/>
      <c r="EN728" s="14"/>
      <c r="EO728" s="14"/>
      <c r="EP728" s="14"/>
      <c r="EQ728" s="14"/>
      <c r="ER728" s="14"/>
      <c r="ES728" s="14"/>
      <c r="ET728" s="14"/>
      <c r="EU728" s="14"/>
      <c r="EV728" s="14"/>
      <c r="EW728" s="14"/>
      <c r="EX728" s="14"/>
      <c r="EY728" s="14"/>
      <c r="EZ728" s="14"/>
      <c r="FA728" s="14"/>
      <c r="FB728" s="14"/>
      <c r="FC728" s="14"/>
      <c r="FD728" s="14"/>
      <c r="FE728" s="14"/>
      <c r="FF728" s="14"/>
      <c r="FG728" s="14"/>
      <c r="FH728" s="14"/>
      <c r="FI728" s="14"/>
      <c r="FJ728" s="14"/>
      <c r="FK728" s="14"/>
      <c r="FL728" s="14"/>
      <c r="FM728" s="14"/>
      <c r="FN728" s="14"/>
      <c r="FO728" s="14"/>
      <c r="FP728" s="14"/>
      <c r="FQ728" s="14"/>
      <c r="FR728" s="14"/>
      <c r="FS728" s="14"/>
      <c r="FT728" s="14"/>
      <c r="FU728" s="14"/>
      <c r="FV728" s="14"/>
      <c r="FW728" s="14"/>
      <c r="FX728" s="14"/>
      <c r="FY728" s="14"/>
      <c r="FZ728" s="14"/>
      <c r="GA728" s="14"/>
      <c r="GB728" s="14"/>
      <c r="GC728" s="14"/>
      <c r="GD728" s="14"/>
      <c r="GE728" s="14"/>
      <c r="GF728" s="14"/>
      <c r="GG728" s="14"/>
      <c r="GH728" s="14"/>
      <c r="GI728" s="14"/>
      <c r="GJ728" s="14"/>
      <c r="GK728" s="14"/>
      <c r="GL728" s="14"/>
      <c r="GM728" s="14"/>
      <c r="GN728" s="14"/>
      <c r="GO728" s="14"/>
      <c r="GP728" s="14"/>
      <c r="GQ728" s="14"/>
      <c r="GR728" s="14"/>
      <c r="GS728" s="14"/>
      <c r="GT728" s="14"/>
      <c r="GU728" s="14"/>
      <c r="GV728" s="14"/>
      <c r="GW728" s="14"/>
      <c r="GX728" s="14"/>
      <c r="GY728" s="14"/>
      <c r="GZ728" s="14"/>
    </row>
    <row r="729" spans="1:208">
      <c r="A729" s="14"/>
      <c r="B729" s="14"/>
      <c r="C729" s="14"/>
      <c r="D729" s="14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F729" s="39"/>
      <c r="AG729" s="39"/>
      <c r="AH729" s="39"/>
      <c r="AI729" s="39"/>
      <c r="AJ729" s="39"/>
      <c r="AK729" s="39"/>
      <c r="AL729" s="39"/>
      <c r="AM729" s="39"/>
      <c r="AN729" s="39"/>
      <c r="AO729" s="39"/>
      <c r="AP729" s="39"/>
      <c r="AQ729" s="39"/>
      <c r="AR729" s="39"/>
      <c r="AS729" s="39"/>
      <c r="AT729" s="39"/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J729" s="39"/>
      <c r="BK729" s="39"/>
      <c r="BL729" s="39"/>
      <c r="BM729" s="39"/>
      <c r="BN729" s="39"/>
      <c r="BO729" s="39"/>
      <c r="BP729" s="39"/>
      <c r="BQ729" s="39"/>
      <c r="BR729" s="39"/>
      <c r="BS729" s="39"/>
      <c r="BT729" s="39"/>
      <c r="BU729" s="39"/>
      <c r="BV729" s="39"/>
      <c r="BW729" s="39"/>
      <c r="BX729" s="39"/>
      <c r="BY729" s="39"/>
      <c r="BZ729" s="39"/>
      <c r="CA729" s="39"/>
      <c r="CB729" s="39"/>
      <c r="CC729" s="39"/>
      <c r="CD729" s="39"/>
      <c r="CE729" s="39"/>
      <c r="CF729" s="39"/>
      <c r="CG729" s="39"/>
      <c r="CH729" s="39"/>
      <c r="CI729" s="39"/>
      <c r="CJ729" s="39"/>
      <c r="CK729" s="39"/>
      <c r="CL729" s="39"/>
      <c r="CM729" s="39"/>
      <c r="CN729" s="39"/>
      <c r="CO729" s="39"/>
      <c r="CP729" s="39"/>
      <c r="CQ729" s="39"/>
      <c r="CR729" s="39"/>
      <c r="CS729" s="39"/>
      <c r="CT729" s="39"/>
      <c r="CU729" s="39"/>
      <c r="CV729" s="39"/>
      <c r="CW729" s="39"/>
      <c r="CX729" s="39"/>
      <c r="CY729" s="39"/>
      <c r="CZ729" s="39"/>
      <c r="DA729" s="39"/>
      <c r="DB729" s="39"/>
      <c r="DC729" s="39"/>
      <c r="DD729" s="39"/>
      <c r="DE729" s="39"/>
      <c r="DF729" s="39"/>
      <c r="DG729" s="39"/>
      <c r="DH729" s="39"/>
      <c r="DI729" s="39"/>
      <c r="DJ729" s="39"/>
      <c r="DK729" s="39"/>
      <c r="DL729" s="39"/>
      <c r="DM729" s="39"/>
      <c r="DN729" s="39"/>
      <c r="DO729" s="39"/>
      <c r="DP729" s="39"/>
      <c r="DQ729" s="39"/>
      <c r="DR729" s="39"/>
      <c r="DS729" s="39"/>
      <c r="DT729" s="39"/>
      <c r="DU729" s="39"/>
      <c r="DV729" s="39"/>
      <c r="DW729" s="39"/>
      <c r="DX729" s="39"/>
      <c r="DY729" s="39"/>
      <c r="DZ729" s="14"/>
      <c r="EA729" s="14"/>
      <c r="EB729" s="14"/>
      <c r="EC729" s="14"/>
      <c r="ED729" s="14"/>
      <c r="EE729" s="14"/>
      <c r="EF729" s="14"/>
      <c r="EG729" s="14"/>
      <c r="EH729" s="14"/>
      <c r="EI729" s="14"/>
      <c r="EJ729" s="14"/>
      <c r="EK729" s="14"/>
      <c r="EL729" s="14"/>
      <c r="EM729" s="14"/>
      <c r="EN729" s="14"/>
      <c r="EO729" s="14"/>
      <c r="EP729" s="14"/>
      <c r="EQ729" s="14"/>
      <c r="ER729" s="14"/>
      <c r="ES729" s="14"/>
      <c r="ET729" s="14"/>
      <c r="EU729" s="14"/>
      <c r="EV729" s="14"/>
      <c r="EW729" s="14"/>
      <c r="EX729" s="14"/>
      <c r="EY729" s="14"/>
      <c r="EZ729" s="14"/>
      <c r="FA729" s="14"/>
      <c r="FB729" s="14"/>
      <c r="FC729" s="14"/>
      <c r="FD729" s="14"/>
      <c r="FE729" s="14"/>
      <c r="FF729" s="14"/>
      <c r="FG729" s="14"/>
      <c r="FH729" s="14"/>
      <c r="FI729" s="14"/>
      <c r="FJ729" s="14"/>
      <c r="FK729" s="14"/>
      <c r="FL729" s="14"/>
      <c r="FM729" s="14"/>
      <c r="FN729" s="14"/>
      <c r="FO729" s="14"/>
      <c r="FP729" s="14"/>
      <c r="FQ729" s="14"/>
      <c r="FR729" s="14"/>
      <c r="FS729" s="14"/>
      <c r="FT729" s="14"/>
      <c r="FU729" s="14"/>
      <c r="FV729" s="14"/>
      <c r="FW729" s="14"/>
      <c r="FX729" s="14"/>
      <c r="FY729" s="14"/>
      <c r="FZ729" s="14"/>
      <c r="GA729" s="14"/>
      <c r="GB729" s="14"/>
      <c r="GC729" s="14"/>
      <c r="GD729" s="14"/>
      <c r="GE729" s="14"/>
      <c r="GF729" s="14"/>
      <c r="GG729" s="14"/>
      <c r="GH729" s="14"/>
      <c r="GI729" s="14"/>
      <c r="GJ729" s="14"/>
      <c r="GK729" s="14"/>
      <c r="GL729" s="14"/>
      <c r="GM729" s="14"/>
      <c r="GN729" s="14"/>
      <c r="GO729" s="14"/>
      <c r="GP729" s="14"/>
      <c r="GQ729" s="14"/>
      <c r="GR729" s="14"/>
      <c r="GS729" s="14"/>
      <c r="GT729" s="14"/>
      <c r="GU729" s="14"/>
      <c r="GV729" s="14"/>
      <c r="GW729" s="14"/>
      <c r="GX729" s="14"/>
      <c r="GY729" s="14"/>
      <c r="GZ729" s="14"/>
    </row>
    <row r="730" spans="1:208">
      <c r="A730" s="14"/>
      <c r="B730" s="14"/>
      <c r="C730" s="14"/>
      <c r="D730" s="14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  <c r="AA730" s="39"/>
      <c r="AB730" s="39"/>
      <c r="AC730" s="39"/>
      <c r="AD730" s="39"/>
      <c r="AE730" s="39"/>
      <c r="AF730" s="39"/>
      <c r="AG730" s="39"/>
      <c r="AH730" s="39"/>
      <c r="AI730" s="39"/>
      <c r="AJ730" s="39"/>
      <c r="AK730" s="39"/>
      <c r="AL730" s="39"/>
      <c r="AM730" s="39"/>
      <c r="AN730" s="39"/>
      <c r="AO730" s="39"/>
      <c r="AP730" s="39"/>
      <c r="AQ730" s="39"/>
      <c r="AR730" s="39"/>
      <c r="AS730" s="39"/>
      <c r="AT730" s="39"/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J730" s="39"/>
      <c r="BK730" s="39"/>
      <c r="BL730" s="39"/>
      <c r="BM730" s="39"/>
      <c r="BN730" s="39"/>
      <c r="BO730" s="39"/>
      <c r="BP730" s="39"/>
      <c r="BQ730" s="39"/>
      <c r="BR730" s="39"/>
      <c r="BS730" s="39"/>
      <c r="BT730" s="39"/>
      <c r="BU730" s="39"/>
      <c r="BV730" s="39"/>
      <c r="BW730" s="39"/>
      <c r="BX730" s="39"/>
      <c r="BY730" s="39"/>
      <c r="BZ730" s="39"/>
      <c r="CA730" s="39"/>
      <c r="CB730" s="39"/>
      <c r="CC730" s="39"/>
      <c r="CD730" s="39"/>
      <c r="CE730" s="39"/>
      <c r="CF730" s="39"/>
      <c r="CG730" s="39"/>
      <c r="CH730" s="39"/>
      <c r="CI730" s="39"/>
      <c r="CJ730" s="39"/>
      <c r="CK730" s="39"/>
      <c r="CL730" s="39"/>
      <c r="CM730" s="39"/>
      <c r="CN730" s="39"/>
      <c r="CO730" s="39"/>
      <c r="CP730" s="39"/>
      <c r="CQ730" s="39"/>
      <c r="CR730" s="39"/>
      <c r="CS730" s="39"/>
      <c r="CT730" s="39"/>
      <c r="CU730" s="39"/>
      <c r="CV730" s="39"/>
      <c r="CW730" s="39"/>
      <c r="CX730" s="39"/>
      <c r="CY730" s="39"/>
      <c r="CZ730" s="39"/>
      <c r="DA730" s="39"/>
      <c r="DB730" s="39"/>
      <c r="DC730" s="39"/>
      <c r="DD730" s="39"/>
      <c r="DE730" s="39"/>
      <c r="DF730" s="39"/>
      <c r="DG730" s="39"/>
      <c r="DH730" s="39"/>
      <c r="DI730" s="39"/>
      <c r="DJ730" s="39"/>
      <c r="DK730" s="39"/>
      <c r="DL730" s="39"/>
      <c r="DM730" s="39"/>
      <c r="DN730" s="39"/>
      <c r="DO730" s="39"/>
      <c r="DP730" s="39"/>
      <c r="DQ730" s="39"/>
      <c r="DR730" s="39"/>
      <c r="DS730" s="39"/>
      <c r="DT730" s="39"/>
      <c r="DU730" s="39"/>
      <c r="DV730" s="39"/>
      <c r="DW730" s="39"/>
      <c r="DX730" s="39"/>
      <c r="DY730" s="39"/>
      <c r="DZ730" s="14"/>
      <c r="EA730" s="14"/>
      <c r="EB730" s="14"/>
      <c r="EC730" s="14"/>
      <c r="ED730" s="14"/>
      <c r="EE730" s="14"/>
      <c r="EF730" s="14"/>
      <c r="EG730" s="14"/>
      <c r="EH730" s="14"/>
      <c r="EI730" s="14"/>
      <c r="EJ730" s="14"/>
      <c r="EK730" s="14"/>
      <c r="EL730" s="14"/>
      <c r="EM730" s="14"/>
      <c r="EN730" s="14"/>
      <c r="EO730" s="14"/>
      <c r="EP730" s="14"/>
      <c r="EQ730" s="14"/>
      <c r="ER730" s="14"/>
      <c r="ES730" s="14"/>
      <c r="ET730" s="14"/>
      <c r="EU730" s="14"/>
      <c r="EV730" s="14"/>
      <c r="EW730" s="14"/>
      <c r="EX730" s="14"/>
      <c r="EY730" s="14"/>
      <c r="EZ730" s="14"/>
      <c r="FA730" s="14"/>
      <c r="FB730" s="14"/>
      <c r="FC730" s="14"/>
      <c r="FD730" s="14"/>
      <c r="FE730" s="14"/>
      <c r="FF730" s="14"/>
      <c r="FG730" s="14"/>
      <c r="FH730" s="14"/>
      <c r="FI730" s="14"/>
      <c r="FJ730" s="14"/>
      <c r="FK730" s="14"/>
      <c r="FL730" s="14"/>
      <c r="FM730" s="14"/>
      <c r="FN730" s="14"/>
      <c r="FO730" s="14"/>
      <c r="FP730" s="14"/>
      <c r="FQ730" s="14"/>
      <c r="FR730" s="14"/>
      <c r="FS730" s="14"/>
      <c r="FT730" s="14"/>
      <c r="FU730" s="14"/>
      <c r="FV730" s="14"/>
      <c r="FW730" s="14"/>
      <c r="FX730" s="14"/>
      <c r="FY730" s="14"/>
      <c r="FZ730" s="14"/>
      <c r="GA730" s="14"/>
      <c r="GB730" s="14"/>
      <c r="GC730" s="14"/>
      <c r="GD730" s="14"/>
      <c r="GE730" s="14"/>
      <c r="GF730" s="14"/>
      <c r="GG730" s="14"/>
      <c r="GH730" s="14"/>
      <c r="GI730" s="14"/>
      <c r="GJ730" s="14"/>
      <c r="GK730" s="14"/>
      <c r="GL730" s="14"/>
      <c r="GM730" s="14"/>
      <c r="GN730" s="14"/>
      <c r="GO730" s="14"/>
      <c r="GP730" s="14"/>
      <c r="GQ730" s="14"/>
      <c r="GR730" s="14"/>
      <c r="GS730" s="14"/>
      <c r="GT730" s="14"/>
      <c r="GU730" s="14"/>
      <c r="GV730" s="14"/>
      <c r="GW730" s="14"/>
      <c r="GX730" s="14"/>
      <c r="GY730" s="14"/>
      <c r="GZ730" s="14"/>
    </row>
    <row r="731" spans="1:208">
      <c r="A731" s="14"/>
      <c r="B731" s="14"/>
      <c r="C731" s="14"/>
      <c r="D731" s="14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F731" s="39"/>
      <c r="AG731" s="39"/>
      <c r="AH731" s="39"/>
      <c r="AI731" s="39"/>
      <c r="AJ731" s="39"/>
      <c r="AK731" s="39"/>
      <c r="AL731" s="39"/>
      <c r="AM731" s="39"/>
      <c r="AN731" s="39"/>
      <c r="AO731" s="39"/>
      <c r="AP731" s="39"/>
      <c r="AQ731" s="39"/>
      <c r="AR731" s="39"/>
      <c r="AS731" s="39"/>
      <c r="AT731" s="39"/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J731" s="39"/>
      <c r="BK731" s="39"/>
      <c r="BL731" s="39"/>
      <c r="BM731" s="39"/>
      <c r="BN731" s="39"/>
      <c r="BO731" s="39"/>
      <c r="BP731" s="39"/>
      <c r="BQ731" s="39"/>
      <c r="BR731" s="39"/>
      <c r="BS731" s="39"/>
      <c r="BT731" s="39"/>
      <c r="BU731" s="39"/>
      <c r="BV731" s="39"/>
      <c r="BW731" s="39"/>
      <c r="BX731" s="39"/>
      <c r="BY731" s="39"/>
      <c r="BZ731" s="39"/>
      <c r="CA731" s="39"/>
      <c r="CB731" s="39"/>
      <c r="CC731" s="39"/>
      <c r="CD731" s="39"/>
      <c r="CE731" s="39"/>
      <c r="CF731" s="39"/>
      <c r="CG731" s="39"/>
      <c r="CH731" s="39"/>
      <c r="CI731" s="39"/>
      <c r="CJ731" s="39"/>
      <c r="CK731" s="39"/>
      <c r="CL731" s="39"/>
      <c r="CM731" s="39"/>
      <c r="CN731" s="39"/>
      <c r="CO731" s="39"/>
      <c r="CP731" s="39"/>
      <c r="CQ731" s="39"/>
      <c r="CR731" s="39"/>
      <c r="CS731" s="39"/>
      <c r="CT731" s="39"/>
      <c r="CU731" s="39"/>
      <c r="CV731" s="39"/>
      <c r="CW731" s="39"/>
      <c r="CX731" s="39"/>
      <c r="CY731" s="39"/>
      <c r="CZ731" s="39"/>
      <c r="DA731" s="39"/>
      <c r="DB731" s="39"/>
      <c r="DC731" s="39"/>
      <c r="DD731" s="39"/>
      <c r="DE731" s="39"/>
      <c r="DF731" s="39"/>
      <c r="DG731" s="39"/>
      <c r="DH731" s="39"/>
      <c r="DI731" s="39"/>
      <c r="DJ731" s="39"/>
      <c r="DK731" s="39"/>
      <c r="DL731" s="39"/>
      <c r="DM731" s="39"/>
      <c r="DN731" s="39"/>
      <c r="DO731" s="39"/>
      <c r="DP731" s="39"/>
      <c r="DQ731" s="39"/>
      <c r="DR731" s="39"/>
      <c r="DS731" s="39"/>
      <c r="DT731" s="39"/>
      <c r="DU731" s="39"/>
      <c r="DV731" s="39"/>
      <c r="DW731" s="39"/>
      <c r="DX731" s="39"/>
      <c r="DY731" s="39"/>
      <c r="DZ731" s="14"/>
      <c r="EA731" s="14"/>
      <c r="EB731" s="14"/>
      <c r="EC731" s="14"/>
      <c r="ED731" s="14"/>
      <c r="EE731" s="14"/>
      <c r="EF731" s="14"/>
      <c r="EG731" s="14"/>
      <c r="EH731" s="14"/>
      <c r="EI731" s="14"/>
      <c r="EJ731" s="14"/>
      <c r="EK731" s="14"/>
      <c r="EL731" s="14"/>
      <c r="EM731" s="14"/>
      <c r="EN731" s="14"/>
      <c r="EO731" s="14"/>
      <c r="EP731" s="14"/>
      <c r="EQ731" s="14"/>
      <c r="ER731" s="14"/>
      <c r="ES731" s="14"/>
      <c r="ET731" s="14"/>
      <c r="EU731" s="14"/>
      <c r="EV731" s="14"/>
      <c r="EW731" s="14"/>
      <c r="EX731" s="14"/>
      <c r="EY731" s="14"/>
      <c r="EZ731" s="14"/>
      <c r="FA731" s="14"/>
      <c r="FB731" s="14"/>
      <c r="FC731" s="14"/>
      <c r="FD731" s="14"/>
      <c r="FE731" s="14"/>
      <c r="FF731" s="14"/>
      <c r="FG731" s="14"/>
      <c r="FH731" s="14"/>
      <c r="FI731" s="14"/>
      <c r="FJ731" s="14"/>
      <c r="FK731" s="14"/>
      <c r="FL731" s="14"/>
      <c r="FM731" s="14"/>
      <c r="FN731" s="14"/>
      <c r="FO731" s="14"/>
      <c r="FP731" s="14"/>
      <c r="FQ731" s="14"/>
      <c r="FR731" s="14"/>
      <c r="FS731" s="14"/>
      <c r="FT731" s="14"/>
      <c r="FU731" s="14"/>
      <c r="FV731" s="14"/>
      <c r="FW731" s="14"/>
      <c r="FX731" s="14"/>
      <c r="FY731" s="14"/>
      <c r="FZ731" s="14"/>
      <c r="GA731" s="14"/>
      <c r="GB731" s="14"/>
      <c r="GC731" s="14"/>
      <c r="GD731" s="14"/>
      <c r="GE731" s="14"/>
      <c r="GF731" s="14"/>
      <c r="GG731" s="14"/>
      <c r="GH731" s="14"/>
      <c r="GI731" s="14"/>
      <c r="GJ731" s="14"/>
      <c r="GK731" s="14"/>
      <c r="GL731" s="14"/>
      <c r="GM731" s="14"/>
      <c r="GN731" s="14"/>
      <c r="GO731" s="14"/>
      <c r="GP731" s="14"/>
      <c r="GQ731" s="14"/>
      <c r="GR731" s="14"/>
      <c r="GS731" s="14"/>
      <c r="GT731" s="14"/>
      <c r="GU731" s="14"/>
      <c r="GV731" s="14"/>
      <c r="GW731" s="14"/>
      <c r="GX731" s="14"/>
      <c r="GY731" s="14"/>
      <c r="GZ731" s="14"/>
    </row>
    <row r="732" spans="1:208">
      <c r="A732" s="14"/>
      <c r="B732" s="14"/>
      <c r="C732" s="14"/>
      <c r="D732" s="14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F732" s="39"/>
      <c r="AG732" s="39"/>
      <c r="AH732" s="39"/>
      <c r="AI732" s="39"/>
      <c r="AJ732" s="39"/>
      <c r="AK732" s="39"/>
      <c r="AL732" s="39"/>
      <c r="AM732" s="39"/>
      <c r="AN732" s="39"/>
      <c r="AO732" s="39"/>
      <c r="AP732" s="39"/>
      <c r="AQ732" s="39"/>
      <c r="AR732" s="39"/>
      <c r="AS732" s="39"/>
      <c r="AT732" s="39"/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J732" s="39"/>
      <c r="BK732" s="39"/>
      <c r="BL732" s="39"/>
      <c r="BM732" s="39"/>
      <c r="BN732" s="39"/>
      <c r="BO732" s="39"/>
      <c r="BP732" s="39"/>
      <c r="BQ732" s="39"/>
      <c r="BR732" s="39"/>
      <c r="BS732" s="39"/>
      <c r="BT732" s="39"/>
      <c r="BU732" s="39"/>
      <c r="BV732" s="39"/>
      <c r="BW732" s="39"/>
      <c r="BX732" s="39"/>
      <c r="BY732" s="39"/>
      <c r="BZ732" s="39"/>
      <c r="CA732" s="39"/>
      <c r="CB732" s="39"/>
      <c r="CC732" s="39"/>
      <c r="CD732" s="39"/>
      <c r="CE732" s="39"/>
      <c r="CF732" s="39"/>
      <c r="CG732" s="39"/>
      <c r="CH732" s="39"/>
      <c r="CI732" s="39"/>
      <c r="CJ732" s="39"/>
      <c r="CK732" s="39"/>
      <c r="CL732" s="39"/>
      <c r="CM732" s="39"/>
      <c r="CN732" s="39"/>
      <c r="CO732" s="39"/>
      <c r="CP732" s="39"/>
      <c r="CQ732" s="39"/>
      <c r="CR732" s="39"/>
      <c r="CS732" s="39"/>
      <c r="CT732" s="39"/>
      <c r="CU732" s="39"/>
      <c r="CV732" s="39"/>
      <c r="CW732" s="39"/>
      <c r="CX732" s="39"/>
      <c r="CY732" s="39"/>
      <c r="CZ732" s="39"/>
      <c r="DA732" s="39"/>
      <c r="DB732" s="39"/>
      <c r="DC732" s="39"/>
      <c r="DD732" s="39"/>
      <c r="DE732" s="39"/>
      <c r="DF732" s="39"/>
      <c r="DG732" s="39"/>
      <c r="DH732" s="39"/>
      <c r="DI732" s="39"/>
      <c r="DJ732" s="39"/>
      <c r="DK732" s="39"/>
      <c r="DL732" s="39"/>
      <c r="DM732" s="39"/>
      <c r="DN732" s="39"/>
      <c r="DO732" s="39"/>
      <c r="DP732" s="39"/>
      <c r="DQ732" s="39"/>
      <c r="DR732" s="39"/>
      <c r="DS732" s="39"/>
      <c r="DT732" s="39"/>
      <c r="DU732" s="39"/>
      <c r="DV732" s="39"/>
      <c r="DW732" s="39"/>
      <c r="DX732" s="39"/>
      <c r="DY732" s="39"/>
      <c r="DZ732" s="14"/>
      <c r="EA732" s="14"/>
      <c r="EB732" s="14"/>
      <c r="EC732" s="14"/>
      <c r="ED732" s="14"/>
      <c r="EE732" s="14"/>
      <c r="EF732" s="14"/>
      <c r="EG732" s="14"/>
      <c r="EH732" s="14"/>
      <c r="EI732" s="14"/>
      <c r="EJ732" s="14"/>
      <c r="EK732" s="14"/>
      <c r="EL732" s="14"/>
      <c r="EM732" s="14"/>
      <c r="EN732" s="14"/>
      <c r="EO732" s="14"/>
      <c r="EP732" s="14"/>
      <c r="EQ732" s="14"/>
      <c r="ER732" s="14"/>
      <c r="ES732" s="14"/>
      <c r="ET732" s="14"/>
      <c r="EU732" s="14"/>
      <c r="EV732" s="14"/>
      <c r="EW732" s="14"/>
      <c r="EX732" s="14"/>
      <c r="EY732" s="14"/>
      <c r="EZ732" s="14"/>
      <c r="FA732" s="14"/>
      <c r="FB732" s="14"/>
      <c r="FC732" s="14"/>
      <c r="FD732" s="14"/>
      <c r="FE732" s="14"/>
      <c r="FF732" s="14"/>
      <c r="FG732" s="14"/>
      <c r="FH732" s="14"/>
      <c r="FI732" s="14"/>
      <c r="FJ732" s="14"/>
      <c r="FK732" s="14"/>
      <c r="FL732" s="14"/>
      <c r="FM732" s="14"/>
      <c r="FN732" s="14"/>
      <c r="FO732" s="14"/>
      <c r="FP732" s="14"/>
      <c r="FQ732" s="14"/>
      <c r="FR732" s="14"/>
      <c r="FS732" s="14"/>
      <c r="FT732" s="14"/>
      <c r="FU732" s="14"/>
      <c r="FV732" s="14"/>
      <c r="FW732" s="14"/>
      <c r="FX732" s="14"/>
      <c r="FY732" s="14"/>
      <c r="FZ732" s="14"/>
      <c r="GA732" s="14"/>
      <c r="GB732" s="14"/>
      <c r="GC732" s="14"/>
      <c r="GD732" s="14"/>
      <c r="GE732" s="14"/>
      <c r="GF732" s="14"/>
      <c r="GG732" s="14"/>
      <c r="GH732" s="14"/>
      <c r="GI732" s="14"/>
      <c r="GJ732" s="14"/>
      <c r="GK732" s="14"/>
      <c r="GL732" s="14"/>
      <c r="GM732" s="14"/>
      <c r="GN732" s="14"/>
      <c r="GO732" s="14"/>
      <c r="GP732" s="14"/>
      <c r="GQ732" s="14"/>
      <c r="GR732" s="14"/>
      <c r="GS732" s="14"/>
      <c r="GT732" s="14"/>
      <c r="GU732" s="14"/>
      <c r="GV732" s="14"/>
      <c r="GW732" s="14"/>
      <c r="GX732" s="14"/>
      <c r="GY732" s="14"/>
      <c r="GZ732" s="14"/>
    </row>
    <row r="733" spans="1:208">
      <c r="A733" s="14"/>
      <c r="B733" s="14"/>
      <c r="C733" s="14"/>
      <c r="D733" s="14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  <c r="AA733" s="39"/>
      <c r="AB733" s="39"/>
      <c r="AC733" s="39"/>
      <c r="AD733" s="39"/>
      <c r="AE733" s="39"/>
      <c r="AF733" s="39"/>
      <c r="AG733" s="39"/>
      <c r="AH733" s="39"/>
      <c r="AI733" s="39"/>
      <c r="AJ733" s="39"/>
      <c r="AK733" s="39"/>
      <c r="AL733" s="39"/>
      <c r="AM733" s="39"/>
      <c r="AN733" s="39"/>
      <c r="AO733" s="39"/>
      <c r="AP733" s="39"/>
      <c r="AQ733" s="39"/>
      <c r="AR733" s="39"/>
      <c r="AS733" s="39"/>
      <c r="AT733" s="39"/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J733" s="39"/>
      <c r="BK733" s="39"/>
      <c r="BL733" s="39"/>
      <c r="BM733" s="39"/>
      <c r="BN733" s="39"/>
      <c r="BO733" s="39"/>
      <c r="BP733" s="39"/>
      <c r="BQ733" s="39"/>
      <c r="BR733" s="39"/>
      <c r="BS733" s="39"/>
      <c r="BT733" s="39"/>
      <c r="BU733" s="39"/>
      <c r="BV733" s="39"/>
      <c r="BW733" s="39"/>
      <c r="BX733" s="39"/>
      <c r="BY733" s="39"/>
      <c r="BZ733" s="39"/>
      <c r="CA733" s="39"/>
      <c r="CB733" s="39"/>
      <c r="CC733" s="39"/>
      <c r="CD733" s="39"/>
      <c r="CE733" s="39"/>
      <c r="CF733" s="39"/>
      <c r="CG733" s="39"/>
      <c r="CH733" s="39"/>
      <c r="CI733" s="39"/>
      <c r="CJ733" s="39"/>
      <c r="CK733" s="39"/>
      <c r="CL733" s="39"/>
      <c r="CM733" s="39"/>
      <c r="CN733" s="39"/>
      <c r="CO733" s="39"/>
      <c r="CP733" s="39"/>
      <c r="CQ733" s="39"/>
      <c r="CR733" s="39"/>
      <c r="CS733" s="39"/>
      <c r="CT733" s="39"/>
      <c r="CU733" s="39"/>
      <c r="CV733" s="39"/>
      <c r="CW733" s="39"/>
      <c r="CX733" s="39"/>
      <c r="CY733" s="39"/>
      <c r="CZ733" s="39"/>
      <c r="DA733" s="39"/>
      <c r="DB733" s="39"/>
      <c r="DC733" s="39"/>
      <c r="DD733" s="39"/>
      <c r="DE733" s="39"/>
      <c r="DF733" s="39"/>
      <c r="DG733" s="39"/>
      <c r="DH733" s="39"/>
      <c r="DI733" s="39"/>
      <c r="DJ733" s="39"/>
      <c r="DK733" s="39"/>
      <c r="DL733" s="39"/>
      <c r="DM733" s="39"/>
      <c r="DN733" s="39"/>
      <c r="DO733" s="39"/>
      <c r="DP733" s="39"/>
      <c r="DQ733" s="39"/>
      <c r="DR733" s="39"/>
      <c r="DS733" s="39"/>
      <c r="DT733" s="39"/>
      <c r="DU733" s="39"/>
      <c r="DV733" s="39"/>
      <c r="DW733" s="39"/>
      <c r="DX733" s="39"/>
      <c r="DY733" s="39"/>
      <c r="DZ733" s="14"/>
      <c r="EA733" s="14"/>
      <c r="EB733" s="14"/>
      <c r="EC733" s="14"/>
      <c r="ED733" s="14"/>
      <c r="EE733" s="14"/>
      <c r="EF733" s="14"/>
      <c r="EG733" s="14"/>
      <c r="EH733" s="14"/>
      <c r="EI733" s="14"/>
      <c r="EJ733" s="14"/>
      <c r="EK733" s="14"/>
      <c r="EL733" s="14"/>
      <c r="EM733" s="14"/>
      <c r="EN733" s="14"/>
      <c r="EO733" s="14"/>
      <c r="EP733" s="14"/>
      <c r="EQ733" s="14"/>
      <c r="ER733" s="14"/>
      <c r="ES733" s="14"/>
      <c r="ET733" s="14"/>
      <c r="EU733" s="14"/>
      <c r="EV733" s="14"/>
      <c r="EW733" s="14"/>
      <c r="EX733" s="14"/>
      <c r="EY733" s="14"/>
      <c r="EZ733" s="14"/>
      <c r="FA733" s="14"/>
      <c r="FB733" s="14"/>
      <c r="FC733" s="14"/>
      <c r="FD733" s="14"/>
      <c r="FE733" s="14"/>
      <c r="FF733" s="14"/>
      <c r="FG733" s="14"/>
      <c r="FH733" s="14"/>
      <c r="FI733" s="14"/>
      <c r="FJ733" s="14"/>
      <c r="FK733" s="14"/>
      <c r="FL733" s="14"/>
      <c r="FM733" s="14"/>
      <c r="FN733" s="14"/>
      <c r="FO733" s="14"/>
      <c r="FP733" s="14"/>
      <c r="FQ733" s="14"/>
      <c r="FR733" s="14"/>
      <c r="FS733" s="14"/>
      <c r="FT733" s="14"/>
      <c r="FU733" s="14"/>
      <c r="FV733" s="14"/>
      <c r="FW733" s="14"/>
      <c r="FX733" s="14"/>
      <c r="FY733" s="14"/>
      <c r="FZ733" s="14"/>
      <c r="GA733" s="14"/>
      <c r="GB733" s="14"/>
      <c r="GC733" s="14"/>
      <c r="GD733" s="14"/>
      <c r="GE733" s="14"/>
      <c r="GF733" s="14"/>
      <c r="GG733" s="14"/>
      <c r="GH733" s="14"/>
      <c r="GI733" s="14"/>
      <c r="GJ733" s="14"/>
      <c r="GK733" s="14"/>
      <c r="GL733" s="14"/>
      <c r="GM733" s="14"/>
      <c r="GN733" s="14"/>
      <c r="GO733" s="14"/>
      <c r="GP733" s="14"/>
      <c r="GQ733" s="14"/>
      <c r="GR733" s="14"/>
      <c r="GS733" s="14"/>
      <c r="GT733" s="14"/>
      <c r="GU733" s="14"/>
      <c r="GV733" s="14"/>
      <c r="GW733" s="14"/>
      <c r="GX733" s="14"/>
      <c r="GY733" s="14"/>
      <c r="GZ733" s="14"/>
    </row>
    <row r="734" spans="1:208">
      <c r="A734" s="14"/>
      <c r="B734" s="14"/>
      <c r="C734" s="14"/>
      <c r="D734" s="14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F734" s="39"/>
      <c r="AG734" s="39"/>
      <c r="AH734" s="39"/>
      <c r="AI734" s="39"/>
      <c r="AJ734" s="39"/>
      <c r="AK734" s="39"/>
      <c r="AL734" s="39"/>
      <c r="AM734" s="39"/>
      <c r="AN734" s="39"/>
      <c r="AO734" s="39"/>
      <c r="AP734" s="39"/>
      <c r="AQ734" s="39"/>
      <c r="AR734" s="39"/>
      <c r="AS734" s="39"/>
      <c r="AT734" s="39"/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J734" s="39"/>
      <c r="BK734" s="39"/>
      <c r="BL734" s="39"/>
      <c r="BM734" s="39"/>
      <c r="BN734" s="39"/>
      <c r="BO734" s="39"/>
      <c r="BP734" s="39"/>
      <c r="BQ734" s="39"/>
      <c r="BR734" s="39"/>
      <c r="BS734" s="39"/>
      <c r="BT734" s="39"/>
      <c r="BU734" s="39"/>
      <c r="BV734" s="39"/>
      <c r="BW734" s="39"/>
      <c r="BX734" s="39"/>
      <c r="BY734" s="39"/>
      <c r="BZ734" s="39"/>
      <c r="CA734" s="39"/>
      <c r="CB734" s="39"/>
      <c r="CC734" s="39"/>
      <c r="CD734" s="39"/>
      <c r="CE734" s="39"/>
      <c r="CF734" s="39"/>
      <c r="CG734" s="39"/>
      <c r="CH734" s="39"/>
      <c r="CI734" s="39"/>
      <c r="CJ734" s="39"/>
      <c r="CK734" s="39"/>
      <c r="CL734" s="39"/>
      <c r="CM734" s="39"/>
      <c r="CN734" s="39"/>
      <c r="CO734" s="39"/>
      <c r="CP734" s="39"/>
      <c r="CQ734" s="39"/>
      <c r="CR734" s="39"/>
      <c r="CS734" s="39"/>
      <c r="CT734" s="39"/>
      <c r="CU734" s="39"/>
      <c r="CV734" s="39"/>
      <c r="CW734" s="39"/>
      <c r="CX734" s="39"/>
      <c r="CY734" s="39"/>
      <c r="CZ734" s="39"/>
      <c r="DA734" s="39"/>
      <c r="DB734" s="39"/>
      <c r="DC734" s="39"/>
      <c r="DD734" s="39"/>
      <c r="DE734" s="39"/>
      <c r="DF734" s="39"/>
      <c r="DG734" s="39"/>
      <c r="DH734" s="39"/>
      <c r="DI734" s="39"/>
      <c r="DJ734" s="39"/>
      <c r="DK734" s="39"/>
      <c r="DL734" s="39"/>
      <c r="DM734" s="39"/>
      <c r="DN734" s="39"/>
      <c r="DO734" s="39"/>
      <c r="DP734" s="39"/>
      <c r="DQ734" s="39"/>
      <c r="DR734" s="39"/>
      <c r="DS734" s="39"/>
      <c r="DT734" s="39"/>
      <c r="DU734" s="39"/>
      <c r="DV734" s="39"/>
      <c r="DW734" s="39"/>
      <c r="DX734" s="39"/>
      <c r="DY734" s="39"/>
      <c r="DZ734" s="14"/>
      <c r="EA734" s="14"/>
      <c r="EB734" s="14"/>
      <c r="EC734" s="14"/>
      <c r="ED734" s="14"/>
      <c r="EE734" s="14"/>
      <c r="EF734" s="14"/>
      <c r="EG734" s="14"/>
      <c r="EH734" s="14"/>
      <c r="EI734" s="14"/>
      <c r="EJ734" s="14"/>
      <c r="EK734" s="14"/>
      <c r="EL734" s="14"/>
      <c r="EM734" s="14"/>
      <c r="EN734" s="14"/>
      <c r="EO734" s="14"/>
      <c r="EP734" s="14"/>
      <c r="EQ734" s="14"/>
      <c r="ER734" s="14"/>
      <c r="ES734" s="14"/>
      <c r="ET734" s="14"/>
      <c r="EU734" s="14"/>
      <c r="EV734" s="14"/>
      <c r="EW734" s="14"/>
      <c r="EX734" s="14"/>
      <c r="EY734" s="14"/>
      <c r="EZ734" s="14"/>
      <c r="FA734" s="14"/>
      <c r="FB734" s="14"/>
      <c r="FC734" s="14"/>
      <c r="FD734" s="14"/>
      <c r="FE734" s="14"/>
      <c r="FF734" s="14"/>
      <c r="FG734" s="14"/>
      <c r="FH734" s="14"/>
      <c r="FI734" s="14"/>
      <c r="FJ734" s="14"/>
      <c r="FK734" s="14"/>
      <c r="FL734" s="14"/>
      <c r="FM734" s="14"/>
      <c r="FN734" s="14"/>
      <c r="FO734" s="14"/>
      <c r="FP734" s="14"/>
      <c r="FQ734" s="14"/>
      <c r="FR734" s="14"/>
      <c r="FS734" s="14"/>
      <c r="FT734" s="14"/>
      <c r="FU734" s="14"/>
      <c r="FV734" s="14"/>
      <c r="FW734" s="14"/>
      <c r="FX734" s="14"/>
      <c r="FY734" s="14"/>
      <c r="FZ734" s="14"/>
      <c r="GA734" s="14"/>
      <c r="GB734" s="14"/>
      <c r="GC734" s="14"/>
      <c r="GD734" s="14"/>
      <c r="GE734" s="14"/>
      <c r="GF734" s="14"/>
      <c r="GG734" s="14"/>
      <c r="GH734" s="14"/>
      <c r="GI734" s="14"/>
      <c r="GJ734" s="14"/>
      <c r="GK734" s="14"/>
      <c r="GL734" s="14"/>
      <c r="GM734" s="14"/>
      <c r="GN734" s="14"/>
      <c r="GO734" s="14"/>
      <c r="GP734" s="14"/>
      <c r="GQ734" s="14"/>
      <c r="GR734" s="14"/>
      <c r="GS734" s="14"/>
      <c r="GT734" s="14"/>
      <c r="GU734" s="14"/>
      <c r="GV734" s="14"/>
      <c r="GW734" s="14"/>
      <c r="GX734" s="14"/>
      <c r="GY734" s="14"/>
      <c r="GZ734" s="14"/>
    </row>
    <row r="735" spans="1:208">
      <c r="A735" s="14"/>
      <c r="B735" s="14"/>
      <c r="C735" s="14"/>
      <c r="D735" s="14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  <c r="AA735" s="39"/>
      <c r="AB735" s="39"/>
      <c r="AC735" s="39"/>
      <c r="AD735" s="39"/>
      <c r="AE735" s="39"/>
      <c r="AF735" s="39"/>
      <c r="AG735" s="39"/>
      <c r="AH735" s="39"/>
      <c r="AI735" s="39"/>
      <c r="AJ735" s="39"/>
      <c r="AK735" s="39"/>
      <c r="AL735" s="39"/>
      <c r="AM735" s="39"/>
      <c r="AN735" s="39"/>
      <c r="AO735" s="39"/>
      <c r="AP735" s="39"/>
      <c r="AQ735" s="39"/>
      <c r="AR735" s="39"/>
      <c r="AS735" s="39"/>
      <c r="AT735" s="39"/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J735" s="39"/>
      <c r="BK735" s="39"/>
      <c r="BL735" s="39"/>
      <c r="BM735" s="39"/>
      <c r="BN735" s="39"/>
      <c r="BO735" s="39"/>
      <c r="BP735" s="39"/>
      <c r="BQ735" s="39"/>
      <c r="BR735" s="39"/>
      <c r="BS735" s="39"/>
      <c r="BT735" s="39"/>
      <c r="BU735" s="39"/>
      <c r="BV735" s="39"/>
      <c r="BW735" s="39"/>
      <c r="BX735" s="39"/>
      <c r="BY735" s="39"/>
      <c r="BZ735" s="39"/>
      <c r="CA735" s="39"/>
      <c r="CB735" s="39"/>
      <c r="CC735" s="39"/>
      <c r="CD735" s="39"/>
      <c r="CE735" s="39"/>
      <c r="CF735" s="39"/>
      <c r="CG735" s="39"/>
      <c r="CH735" s="39"/>
      <c r="CI735" s="39"/>
      <c r="CJ735" s="39"/>
      <c r="CK735" s="39"/>
      <c r="CL735" s="39"/>
      <c r="CM735" s="39"/>
      <c r="CN735" s="39"/>
      <c r="CO735" s="39"/>
      <c r="CP735" s="39"/>
      <c r="CQ735" s="39"/>
      <c r="CR735" s="39"/>
      <c r="CS735" s="39"/>
      <c r="CT735" s="39"/>
      <c r="CU735" s="39"/>
      <c r="CV735" s="39"/>
      <c r="CW735" s="39"/>
      <c r="CX735" s="39"/>
      <c r="CY735" s="39"/>
      <c r="CZ735" s="39"/>
      <c r="DA735" s="39"/>
      <c r="DB735" s="39"/>
      <c r="DC735" s="39"/>
      <c r="DD735" s="39"/>
      <c r="DE735" s="39"/>
      <c r="DF735" s="39"/>
      <c r="DG735" s="39"/>
      <c r="DH735" s="39"/>
      <c r="DI735" s="39"/>
      <c r="DJ735" s="39"/>
      <c r="DK735" s="39"/>
      <c r="DL735" s="39"/>
      <c r="DM735" s="39"/>
      <c r="DN735" s="39"/>
      <c r="DO735" s="39"/>
      <c r="DP735" s="39"/>
      <c r="DQ735" s="39"/>
      <c r="DR735" s="39"/>
      <c r="DS735" s="39"/>
      <c r="DT735" s="39"/>
      <c r="DU735" s="39"/>
      <c r="DV735" s="39"/>
      <c r="DW735" s="39"/>
      <c r="DX735" s="39"/>
      <c r="DY735" s="39"/>
      <c r="DZ735" s="14"/>
      <c r="EA735" s="14"/>
      <c r="EB735" s="14"/>
      <c r="EC735" s="14"/>
      <c r="ED735" s="14"/>
      <c r="EE735" s="14"/>
      <c r="EF735" s="14"/>
      <c r="EG735" s="14"/>
      <c r="EH735" s="14"/>
      <c r="EI735" s="14"/>
      <c r="EJ735" s="14"/>
      <c r="EK735" s="14"/>
      <c r="EL735" s="14"/>
      <c r="EM735" s="14"/>
      <c r="EN735" s="14"/>
      <c r="EO735" s="14"/>
      <c r="EP735" s="14"/>
      <c r="EQ735" s="14"/>
      <c r="ER735" s="14"/>
      <c r="ES735" s="14"/>
      <c r="ET735" s="14"/>
      <c r="EU735" s="14"/>
      <c r="EV735" s="14"/>
      <c r="EW735" s="14"/>
      <c r="EX735" s="14"/>
      <c r="EY735" s="14"/>
      <c r="EZ735" s="14"/>
      <c r="FA735" s="14"/>
      <c r="FB735" s="14"/>
      <c r="FC735" s="14"/>
      <c r="FD735" s="14"/>
      <c r="FE735" s="14"/>
      <c r="FF735" s="14"/>
      <c r="FG735" s="14"/>
      <c r="FH735" s="14"/>
      <c r="FI735" s="14"/>
      <c r="FJ735" s="14"/>
      <c r="FK735" s="14"/>
      <c r="FL735" s="14"/>
      <c r="FM735" s="14"/>
      <c r="FN735" s="14"/>
      <c r="FO735" s="14"/>
      <c r="FP735" s="14"/>
      <c r="FQ735" s="14"/>
      <c r="FR735" s="14"/>
      <c r="FS735" s="14"/>
      <c r="FT735" s="14"/>
      <c r="FU735" s="14"/>
      <c r="FV735" s="14"/>
      <c r="FW735" s="14"/>
      <c r="FX735" s="14"/>
      <c r="FY735" s="14"/>
      <c r="FZ735" s="14"/>
      <c r="GA735" s="14"/>
      <c r="GB735" s="14"/>
      <c r="GC735" s="14"/>
      <c r="GD735" s="14"/>
      <c r="GE735" s="14"/>
      <c r="GF735" s="14"/>
      <c r="GG735" s="14"/>
      <c r="GH735" s="14"/>
      <c r="GI735" s="14"/>
      <c r="GJ735" s="14"/>
      <c r="GK735" s="14"/>
      <c r="GL735" s="14"/>
      <c r="GM735" s="14"/>
      <c r="GN735" s="14"/>
      <c r="GO735" s="14"/>
      <c r="GP735" s="14"/>
      <c r="GQ735" s="14"/>
      <c r="GR735" s="14"/>
      <c r="GS735" s="14"/>
      <c r="GT735" s="14"/>
      <c r="GU735" s="14"/>
      <c r="GV735" s="14"/>
      <c r="GW735" s="14"/>
      <c r="GX735" s="14"/>
      <c r="GY735" s="14"/>
      <c r="GZ735" s="14"/>
    </row>
    <row r="736" spans="1:208">
      <c r="A736" s="14"/>
      <c r="B736" s="14"/>
      <c r="C736" s="14"/>
      <c r="D736" s="14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  <c r="AA736" s="39"/>
      <c r="AB736" s="39"/>
      <c r="AC736" s="39"/>
      <c r="AD736" s="39"/>
      <c r="AE736" s="39"/>
      <c r="AF736" s="39"/>
      <c r="AG736" s="39"/>
      <c r="AH736" s="39"/>
      <c r="AI736" s="39"/>
      <c r="AJ736" s="39"/>
      <c r="AK736" s="39"/>
      <c r="AL736" s="39"/>
      <c r="AM736" s="39"/>
      <c r="AN736" s="39"/>
      <c r="AO736" s="39"/>
      <c r="AP736" s="39"/>
      <c r="AQ736" s="39"/>
      <c r="AR736" s="39"/>
      <c r="AS736" s="39"/>
      <c r="AT736" s="39"/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J736" s="39"/>
      <c r="BK736" s="39"/>
      <c r="BL736" s="39"/>
      <c r="BM736" s="39"/>
      <c r="BN736" s="39"/>
      <c r="BO736" s="39"/>
      <c r="BP736" s="39"/>
      <c r="BQ736" s="39"/>
      <c r="BR736" s="39"/>
      <c r="BS736" s="39"/>
      <c r="BT736" s="39"/>
      <c r="BU736" s="39"/>
      <c r="BV736" s="39"/>
      <c r="BW736" s="39"/>
      <c r="BX736" s="39"/>
      <c r="BY736" s="39"/>
      <c r="BZ736" s="39"/>
      <c r="CA736" s="39"/>
      <c r="CB736" s="39"/>
      <c r="CC736" s="39"/>
      <c r="CD736" s="39"/>
      <c r="CE736" s="39"/>
      <c r="CF736" s="39"/>
      <c r="CG736" s="39"/>
      <c r="CH736" s="39"/>
      <c r="CI736" s="39"/>
      <c r="CJ736" s="39"/>
      <c r="CK736" s="39"/>
      <c r="CL736" s="39"/>
      <c r="CM736" s="39"/>
      <c r="CN736" s="39"/>
      <c r="CO736" s="39"/>
      <c r="CP736" s="39"/>
      <c r="CQ736" s="39"/>
      <c r="CR736" s="39"/>
      <c r="CS736" s="39"/>
      <c r="CT736" s="39"/>
      <c r="CU736" s="39"/>
      <c r="CV736" s="39"/>
      <c r="CW736" s="39"/>
      <c r="CX736" s="39"/>
      <c r="CY736" s="39"/>
      <c r="CZ736" s="39"/>
      <c r="DA736" s="39"/>
      <c r="DB736" s="39"/>
      <c r="DC736" s="39"/>
      <c r="DD736" s="39"/>
      <c r="DE736" s="39"/>
      <c r="DF736" s="39"/>
      <c r="DG736" s="39"/>
      <c r="DH736" s="39"/>
      <c r="DI736" s="39"/>
      <c r="DJ736" s="39"/>
      <c r="DK736" s="39"/>
      <c r="DL736" s="39"/>
      <c r="DM736" s="39"/>
      <c r="DN736" s="39"/>
      <c r="DO736" s="39"/>
      <c r="DP736" s="39"/>
      <c r="DQ736" s="39"/>
      <c r="DR736" s="39"/>
      <c r="DS736" s="39"/>
      <c r="DT736" s="39"/>
      <c r="DU736" s="39"/>
      <c r="DV736" s="39"/>
      <c r="DW736" s="39"/>
      <c r="DX736" s="39"/>
      <c r="DY736" s="39"/>
      <c r="DZ736" s="14"/>
      <c r="EA736" s="14"/>
      <c r="EB736" s="14"/>
      <c r="EC736" s="14"/>
      <c r="ED736" s="14"/>
      <c r="EE736" s="14"/>
      <c r="EF736" s="14"/>
      <c r="EG736" s="14"/>
      <c r="EH736" s="14"/>
      <c r="EI736" s="14"/>
      <c r="EJ736" s="14"/>
      <c r="EK736" s="14"/>
      <c r="EL736" s="14"/>
      <c r="EM736" s="14"/>
      <c r="EN736" s="14"/>
      <c r="EO736" s="14"/>
      <c r="EP736" s="14"/>
      <c r="EQ736" s="14"/>
      <c r="ER736" s="14"/>
      <c r="ES736" s="14"/>
      <c r="ET736" s="14"/>
      <c r="EU736" s="14"/>
      <c r="EV736" s="14"/>
      <c r="EW736" s="14"/>
      <c r="EX736" s="14"/>
      <c r="EY736" s="14"/>
      <c r="EZ736" s="14"/>
      <c r="FA736" s="14"/>
      <c r="FB736" s="14"/>
      <c r="FC736" s="14"/>
      <c r="FD736" s="14"/>
      <c r="FE736" s="14"/>
      <c r="FF736" s="14"/>
      <c r="FG736" s="14"/>
      <c r="FH736" s="14"/>
      <c r="FI736" s="14"/>
      <c r="FJ736" s="14"/>
      <c r="FK736" s="14"/>
      <c r="FL736" s="14"/>
      <c r="FM736" s="14"/>
      <c r="FN736" s="14"/>
      <c r="FO736" s="14"/>
      <c r="FP736" s="14"/>
      <c r="FQ736" s="14"/>
      <c r="FR736" s="14"/>
      <c r="FS736" s="14"/>
      <c r="FT736" s="14"/>
      <c r="FU736" s="14"/>
      <c r="FV736" s="14"/>
      <c r="FW736" s="14"/>
      <c r="FX736" s="14"/>
      <c r="FY736" s="14"/>
      <c r="FZ736" s="14"/>
      <c r="GA736" s="14"/>
      <c r="GB736" s="14"/>
      <c r="GC736" s="14"/>
      <c r="GD736" s="14"/>
      <c r="GE736" s="14"/>
      <c r="GF736" s="14"/>
      <c r="GG736" s="14"/>
      <c r="GH736" s="14"/>
      <c r="GI736" s="14"/>
      <c r="GJ736" s="14"/>
      <c r="GK736" s="14"/>
      <c r="GL736" s="14"/>
      <c r="GM736" s="14"/>
      <c r="GN736" s="14"/>
      <c r="GO736" s="14"/>
      <c r="GP736" s="14"/>
      <c r="GQ736" s="14"/>
      <c r="GR736" s="14"/>
      <c r="GS736" s="14"/>
      <c r="GT736" s="14"/>
      <c r="GU736" s="14"/>
      <c r="GV736" s="14"/>
      <c r="GW736" s="14"/>
      <c r="GX736" s="14"/>
      <c r="GY736" s="14"/>
      <c r="GZ736" s="14"/>
    </row>
    <row r="737" spans="1:208">
      <c r="A737" s="14"/>
      <c r="B737" s="14"/>
      <c r="C737" s="14"/>
      <c r="D737" s="14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  <c r="AA737" s="39"/>
      <c r="AB737" s="39"/>
      <c r="AC737" s="39"/>
      <c r="AD737" s="39"/>
      <c r="AE737" s="39"/>
      <c r="AF737" s="39"/>
      <c r="AG737" s="39"/>
      <c r="AH737" s="39"/>
      <c r="AI737" s="39"/>
      <c r="AJ737" s="39"/>
      <c r="AK737" s="39"/>
      <c r="AL737" s="39"/>
      <c r="AM737" s="39"/>
      <c r="AN737" s="39"/>
      <c r="AO737" s="39"/>
      <c r="AP737" s="39"/>
      <c r="AQ737" s="39"/>
      <c r="AR737" s="39"/>
      <c r="AS737" s="39"/>
      <c r="AT737" s="39"/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J737" s="39"/>
      <c r="BK737" s="39"/>
      <c r="BL737" s="39"/>
      <c r="BM737" s="39"/>
      <c r="BN737" s="39"/>
      <c r="BO737" s="39"/>
      <c r="BP737" s="39"/>
      <c r="BQ737" s="39"/>
      <c r="BR737" s="39"/>
      <c r="BS737" s="39"/>
      <c r="BT737" s="39"/>
      <c r="BU737" s="39"/>
      <c r="BV737" s="39"/>
      <c r="BW737" s="39"/>
      <c r="BX737" s="39"/>
      <c r="BY737" s="39"/>
      <c r="BZ737" s="39"/>
      <c r="CA737" s="39"/>
      <c r="CB737" s="39"/>
      <c r="CC737" s="39"/>
      <c r="CD737" s="39"/>
      <c r="CE737" s="39"/>
      <c r="CF737" s="39"/>
      <c r="CG737" s="39"/>
      <c r="CH737" s="39"/>
      <c r="CI737" s="39"/>
      <c r="CJ737" s="39"/>
      <c r="CK737" s="39"/>
      <c r="CL737" s="39"/>
      <c r="CM737" s="39"/>
      <c r="CN737" s="39"/>
      <c r="CO737" s="39"/>
      <c r="CP737" s="39"/>
      <c r="CQ737" s="39"/>
      <c r="CR737" s="39"/>
      <c r="CS737" s="39"/>
      <c r="CT737" s="39"/>
      <c r="CU737" s="39"/>
      <c r="CV737" s="39"/>
      <c r="CW737" s="39"/>
      <c r="CX737" s="39"/>
      <c r="CY737" s="39"/>
      <c r="CZ737" s="39"/>
      <c r="DA737" s="39"/>
      <c r="DB737" s="39"/>
      <c r="DC737" s="39"/>
      <c r="DD737" s="39"/>
      <c r="DE737" s="39"/>
      <c r="DF737" s="39"/>
      <c r="DG737" s="39"/>
      <c r="DH737" s="39"/>
      <c r="DI737" s="39"/>
      <c r="DJ737" s="39"/>
      <c r="DK737" s="39"/>
      <c r="DL737" s="39"/>
      <c r="DM737" s="39"/>
      <c r="DN737" s="39"/>
      <c r="DO737" s="39"/>
      <c r="DP737" s="39"/>
      <c r="DQ737" s="39"/>
      <c r="DR737" s="39"/>
      <c r="DS737" s="39"/>
      <c r="DT737" s="39"/>
      <c r="DU737" s="39"/>
      <c r="DV737" s="39"/>
      <c r="DW737" s="39"/>
      <c r="DX737" s="39"/>
      <c r="DY737" s="39"/>
      <c r="DZ737" s="14"/>
      <c r="EA737" s="14"/>
      <c r="EB737" s="14"/>
      <c r="EC737" s="14"/>
      <c r="ED737" s="14"/>
      <c r="EE737" s="14"/>
      <c r="EF737" s="14"/>
      <c r="EG737" s="14"/>
      <c r="EH737" s="14"/>
      <c r="EI737" s="14"/>
      <c r="EJ737" s="14"/>
      <c r="EK737" s="14"/>
      <c r="EL737" s="14"/>
      <c r="EM737" s="14"/>
      <c r="EN737" s="14"/>
      <c r="EO737" s="14"/>
      <c r="EP737" s="14"/>
      <c r="EQ737" s="14"/>
      <c r="ER737" s="14"/>
      <c r="ES737" s="14"/>
      <c r="ET737" s="14"/>
      <c r="EU737" s="14"/>
      <c r="EV737" s="14"/>
      <c r="EW737" s="14"/>
      <c r="EX737" s="14"/>
      <c r="EY737" s="14"/>
      <c r="EZ737" s="14"/>
      <c r="FA737" s="14"/>
      <c r="FB737" s="14"/>
      <c r="FC737" s="14"/>
      <c r="FD737" s="14"/>
      <c r="FE737" s="14"/>
      <c r="FF737" s="14"/>
      <c r="FG737" s="14"/>
      <c r="FH737" s="14"/>
      <c r="FI737" s="14"/>
      <c r="FJ737" s="14"/>
      <c r="FK737" s="14"/>
      <c r="FL737" s="14"/>
      <c r="FM737" s="14"/>
      <c r="FN737" s="14"/>
      <c r="FO737" s="14"/>
      <c r="FP737" s="14"/>
      <c r="FQ737" s="14"/>
      <c r="FR737" s="14"/>
      <c r="FS737" s="14"/>
      <c r="FT737" s="14"/>
      <c r="FU737" s="14"/>
      <c r="FV737" s="14"/>
      <c r="FW737" s="14"/>
      <c r="FX737" s="14"/>
      <c r="FY737" s="14"/>
      <c r="FZ737" s="14"/>
      <c r="GA737" s="14"/>
      <c r="GB737" s="14"/>
      <c r="GC737" s="14"/>
      <c r="GD737" s="14"/>
      <c r="GE737" s="14"/>
      <c r="GF737" s="14"/>
      <c r="GG737" s="14"/>
      <c r="GH737" s="14"/>
      <c r="GI737" s="14"/>
      <c r="GJ737" s="14"/>
      <c r="GK737" s="14"/>
      <c r="GL737" s="14"/>
      <c r="GM737" s="14"/>
      <c r="GN737" s="14"/>
      <c r="GO737" s="14"/>
      <c r="GP737" s="14"/>
      <c r="GQ737" s="14"/>
      <c r="GR737" s="14"/>
      <c r="GS737" s="14"/>
      <c r="GT737" s="14"/>
      <c r="GU737" s="14"/>
      <c r="GV737" s="14"/>
      <c r="GW737" s="14"/>
      <c r="GX737" s="14"/>
      <c r="GY737" s="14"/>
      <c r="GZ737" s="14"/>
    </row>
    <row r="738" spans="1:208">
      <c r="A738" s="14"/>
      <c r="B738" s="14"/>
      <c r="C738" s="14"/>
      <c r="D738" s="14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F738" s="39"/>
      <c r="AG738" s="39"/>
      <c r="AH738" s="39"/>
      <c r="AI738" s="39"/>
      <c r="AJ738" s="39"/>
      <c r="AK738" s="39"/>
      <c r="AL738" s="39"/>
      <c r="AM738" s="39"/>
      <c r="AN738" s="39"/>
      <c r="AO738" s="39"/>
      <c r="AP738" s="39"/>
      <c r="AQ738" s="39"/>
      <c r="AR738" s="39"/>
      <c r="AS738" s="39"/>
      <c r="AT738" s="39"/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J738" s="39"/>
      <c r="BK738" s="39"/>
      <c r="BL738" s="39"/>
      <c r="BM738" s="39"/>
      <c r="BN738" s="39"/>
      <c r="BO738" s="39"/>
      <c r="BP738" s="39"/>
      <c r="BQ738" s="39"/>
      <c r="BR738" s="39"/>
      <c r="BS738" s="39"/>
      <c r="BT738" s="39"/>
      <c r="BU738" s="39"/>
      <c r="BV738" s="39"/>
      <c r="BW738" s="39"/>
      <c r="BX738" s="39"/>
      <c r="BY738" s="39"/>
      <c r="BZ738" s="39"/>
      <c r="CA738" s="39"/>
      <c r="CB738" s="39"/>
      <c r="CC738" s="39"/>
      <c r="CD738" s="39"/>
      <c r="CE738" s="39"/>
      <c r="CF738" s="39"/>
      <c r="CG738" s="39"/>
      <c r="CH738" s="39"/>
      <c r="CI738" s="39"/>
      <c r="CJ738" s="39"/>
      <c r="CK738" s="39"/>
      <c r="CL738" s="39"/>
      <c r="CM738" s="39"/>
      <c r="CN738" s="39"/>
      <c r="CO738" s="39"/>
      <c r="CP738" s="39"/>
      <c r="CQ738" s="39"/>
      <c r="CR738" s="39"/>
      <c r="CS738" s="39"/>
      <c r="CT738" s="39"/>
      <c r="CU738" s="39"/>
      <c r="CV738" s="39"/>
      <c r="CW738" s="39"/>
      <c r="CX738" s="39"/>
      <c r="CY738" s="39"/>
      <c r="CZ738" s="39"/>
      <c r="DA738" s="39"/>
      <c r="DB738" s="39"/>
      <c r="DC738" s="39"/>
      <c r="DD738" s="39"/>
      <c r="DE738" s="39"/>
      <c r="DF738" s="39"/>
      <c r="DG738" s="39"/>
      <c r="DH738" s="39"/>
      <c r="DI738" s="39"/>
      <c r="DJ738" s="39"/>
      <c r="DK738" s="39"/>
      <c r="DL738" s="39"/>
      <c r="DM738" s="39"/>
      <c r="DN738" s="39"/>
      <c r="DO738" s="39"/>
      <c r="DP738" s="39"/>
      <c r="DQ738" s="39"/>
      <c r="DR738" s="39"/>
      <c r="DS738" s="39"/>
      <c r="DT738" s="39"/>
      <c r="DU738" s="39"/>
      <c r="DV738" s="39"/>
      <c r="DW738" s="39"/>
      <c r="DX738" s="39"/>
      <c r="DY738" s="39"/>
      <c r="DZ738" s="14"/>
      <c r="EA738" s="14"/>
      <c r="EB738" s="14"/>
      <c r="EC738" s="14"/>
      <c r="ED738" s="14"/>
      <c r="EE738" s="14"/>
      <c r="EF738" s="14"/>
      <c r="EG738" s="14"/>
      <c r="EH738" s="14"/>
      <c r="EI738" s="14"/>
      <c r="EJ738" s="14"/>
      <c r="EK738" s="14"/>
      <c r="EL738" s="14"/>
      <c r="EM738" s="14"/>
      <c r="EN738" s="14"/>
      <c r="EO738" s="14"/>
      <c r="EP738" s="14"/>
      <c r="EQ738" s="14"/>
      <c r="ER738" s="14"/>
      <c r="ES738" s="14"/>
      <c r="ET738" s="14"/>
      <c r="EU738" s="14"/>
      <c r="EV738" s="14"/>
      <c r="EW738" s="14"/>
      <c r="EX738" s="14"/>
      <c r="EY738" s="14"/>
      <c r="EZ738" s="14"/>
      <c r="FA738" s="14"/>
      <c r="FB738" s="14"/>
      <c r="FC738" s="14"/>
      <c r="FD738" s="14"/>
      <c r="FE738" s="14"/>
      <c r="FF738" s="14"/>
      <c r="FG738" s="14"/>
      <c r="FH738" s="14"/>
      <c r="FI738" s="14"/>
      <c r="FJ738" s="14"/>
      <c r="FK738" s="14"/>
      <c r="FL738" s="14"/>
      <c r="FM738" s="14"/>
      <c r="FN738" s="14"/>
      <c r="FO738" s="14"/>
      <c r="FP738" s="14"/>
      <c r="FQ738" s="14"/>
      <c r="FR738" s="14"/>
      <c r="FS738" s="14"/>
      <c r="FT738" s="14"/>
      <c r="FU738" s="14"/>
      <c r="FV738" s="14"/>
      <c r="FW738" s="14"/>
      <c r="FX738" s="14"/>
      <c r="FY738" s="14"/>
      <c r="FZ738" s="14"/>
      <c r="GA738" s="14"/>
      <c r="GB738" s="14"/>
      <c r="GC738" s="14"/>
      <c r="GD738" s="14"/>
      <c r="GE738" s="14"/>
      <c r="GF738" s="14"/>
      <c r="GG738" s="14"/>
      <c r="GH738" s="14"/>
      <c r="GI738" s="14"/>
      <c r="GJ738" s="14"/>
      <c r="GK738" s="14"/>
      <c r="GL738" s="14"/>
      <c r="GM738" s="14"/>
      <c r="GN738" s="14"/>
      <c r="GO738" s="14"/>
      <c r="GP738" s="14"/>
      <c r="GQ738" s="14"/>
      <c r="GR738" s="14"/>
      <c r="GS738" s="14"/>
      <c r="GT738" s="14"/>
      <c r="GU738" s="14"/>
      <c r="GV738" s="14"/>
      <c r="GW738" s="14"/>
      <c r="GX738" s="14"/>
      <c r="GY738" s="14"/>
      <c r="GZ738" s="14"/>
    </row>
    <row r="739" spans="1:208">
      <c r="A739" s="14"/>
      <c r="B739" s="14"/>
      <c r="C739" s="14"/>
      <c r="D739" s="14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  <c r="AA739" s="39"/>
      <c r="AB739" s="39"/>
      <c r="AC739" s="39"/>
      <c r="AD739" s="39"/>
      <c r="AE739" s="39"/>
      <c r="AF739" s="39"/>
      <c r="AG739" s="39"/>
      <c r="AH739" s="39"/>
      <c r="AI739" s="39"/>
      <c r="AJ739" s="39"/>
      <c r="AK739" s="39"/>
      <c r="AL739" s="39"/>
      <c r="AM739" s="39"/>
      <c r="AN739" s="39"/>
      <c r="AO739" s="39"/>
      <c r="AP739" s="39"/>
      <c r="AQ739" s="39"/>
      <c r="AR739" s="39"/>
      <c r="AS739" s="39"/>
      <c r="AT739" s="39"/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J739" s="39"/>
      <c r="BK739" s="39"/>
      <c r="BL739" s="39"/>
      <c r="BM739" s="39"/>
      <c r="BN739" s="39"/>
      <c r="BO739" s="39"/>
      <c r="BP739" s="39"/>
      <c r="BQ739" s="39"/>
      <c r="BR739" s="39"/>
      <c r="BS739" s="39"/>
      <c r="BT739" s="39"/>
      <c r="BU739" s="39"/>
      <c r="BV739" s="39"/>
      <c r="BW739" s="39"/>
      <c r="BX739" s="39"/>
      <c r="BY739" s="39"/>
      <c r="BZ739" s="39"/>
      <c r="CA739" s="39"/>
      <c r="CB739" s="39"/>
      <c r="CC739" s="39"/>
      <c r="CD739" s="39"/>
      <c r="CE739" s="39"/>
      <c r="CF739" s="39"/>
      <c r="CG739" s="39"/>
      <c r="CH739" s="39"/>
      <c r="CI739" s="39"/>
      <c r="CJ739" s="39"/>
      <c r="CK739" s="39"/>
      <c r="CL739" s="39"/>
      <c r="CM739" s="39"/>
      <c r="CN739" s="39"/>
      <c r="CO739" s="39"/>
      <c r="CP739" s="39"/>
      <c r="CQ739" s="39"/>
      <c r="CR739" s="39"/>
      <c r="CS739" s="39"/>
      <c r="CT739" s="39"/>
      <c r="CU739" s="39"/>
      <c r="CV739" s="39"/>
      <c r="CW739" s="39"/>
      <c r="CX739" s="39"/>
      <c r="CY739" s="39"/>
      <c r="CZ739" s="39"/>
      <c r="DA739" s="39"/>
      <c r="DB739" s="39"/>
      <c r="DC739" s="39"/>
      <c r="DD739" s="39"/>
      <c r="DE739" s="39"/>
      <c r="DF739" s="39"/>
      <c r="DG739" s="39"/>
      <c r="DH739" s="39"/>
      <c r="DI739" s="39"/>
      <c r="DJ739" s="39"/>
      <c r="DK739" s="39"/>
      <c r="DL739" s="39"/>
      <c r="DM739" s="39"/>
      <c r="DN739" s="39"/>
      <c r="DO739" s="39"/>
      <c r="DP739" s="39"/>
      <c r="DQ739" s="39"/>
      <c r="DR739" s="39"/>
      <c r="DS739" s="39"/>
      <c r="DT739" s="39"/>
      <c r="DU739" s="39"/>
      <c r="DV739" s="39"/>
      <c r="DW739" s="39"/>
      <c r="DX739" s="39"/>
      <c r="DY739" s="39"/>
      <c r="DZ739" s="14"/>
      <c r="EA739" s="14"/>
      <c r="EB739" s="14"/>
      <c r="EC739" s="14"/>
      <c r="ED739" s="14"/>
      <c r="EE739" s="14"/>
      <c r="EF739" s="14"/>
      <c r="EG739" s="14"/>
      <c r="EH739" s="14"/>
      <c r="EI739" s="14"/>
      <c r="EJ739" s="14"/>
      <c r="EK739" s="14"/>
      <c r="EL739" s="14"/>
      <c r="EM739" s="14"/>
      <c r="EN739" s="14"/>
      <c r="EO739" s="14"/>
      <c r="EP739" s="14"/>
      <c r="EQ739" s="14"/>
      <c r="ER739" s="14"/>
      <c r="ES739" s="14"/>
      <c r="ET739" s="14"/>
      <c r="EU739" s="14"/>
      <c r="EV739" s="14"/>
      <c r="EW739" s="14"/>
      <c r="EX739" s="14"/>
      <c r="EY739" s="14"/>
      <c r="EZ739" s="14"/>
      <c r="FA739" s="14"/>
      <c r="FB739" s="14"/>
      <c r="FC739" s="14"/>
      <c r="FD739" s="14"/>
      <c r="FE739" s="14"/>
      <c r="FF739" s="14"/>
      <c r="FG739" s="14"/>
      <c r="FH739" s="14"/>
      <c r="FI739" s="14"/>
      <c r="FJ739" s="14"/>
      <c r="FK739" s="14"/>
      <c r="FL739" s="14"/>
      <c r="FM739" s="14"/>
      <c r="FN739" s="14"/>
      <c r="FO739" s="14"/>
      <c r="FP739" s="14"/>
      <c r="FQ739" s="14"/>
      <c r="FR739" s="14"/>
      <c r="FS739" s="14"/>
      <c r="FT739" s="14"/>
      <c r="FU739" s="14"/>
      <c r="FV739" s="14"/>
      <c r="FW739" s="14"/>
      <c r="FX739" s="14"/>
      <c r="FY739" s="14"/>
      <c r="FZ739" s="14"/>
      <c r="GA739" s="14"/>
      <c r="GB739" s="14"/>
      <c r="GC739" s="14"/>
      <c r="GD739" s="14"/>
      <c r="GE739" s="14"/>
      <c r="GF739" s="14"/>
      <c r="GG739" s="14"/>
      <c r="GH739" s="14"/>
      <c r="GI739" s="14"/>
      <c r="GJ739" s="14"/>
      <c r="GK739" s="14"/>
      <c r="GL739" s="14"/>
      <c r="GM739" s="14"/>
      <c r="GN739" s="14"/>
      <c r="GO739" s="14"/>
      <c r="GP739" s="14"/>
      <c r="GQ739" s="14"/>
      <c r="GR739" s="14"/>
      <c r="GS739" s="14"/>
      <c r="GT739" s="14"/>
      <c r="GU739" s="14"/>
      <c r="GV739" s="14"/>
      <c r="GW739" s="14"/>
      <c r="GX739" s="14"/>
      <c r="GY739" s="14"/>
      <c r="GZ739" s="14"/>
    </row>
    <row r="740" spans="1:208">
      <c r="A740" s="14"/>
      <c r="B740" s="14"/>
      <c r="C740" s="14"/>
      <c r="D740" s="14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  <c r="AA740" s="39"/>
      <c r="AB740" s="39"/>
      <c r="AC740" s="39"/>
      <c r="AD740" s="39"/>
      <c r="AE740" s="39"/>
      <c r="AF740" s="39"/>
      <c r="AG740" s="39"/>
      <c r="AH740" s="39"/>
      <c r="AI740" s="39"/>
      <c r="AJ740" s="39"/>
      <c r="AK740" s="39"/>
      <c r="AL740" s="39"/>
      <c r="AM740" s="39"/>
      <c r="AN740" s="39"/>
      <c r="AO740" s="39"/>
      <c r="AP740" s="39"/>
      <c r="AQ740" s="39"/>
      <c r="AR740" s="39"/>
      <c r="AS740" s="39"/>
      <c r="AT740" s="39"/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J740" s="39"/>
      <c r="BK740" s="39"/>
      <c r="BL740" s="39"/>
      <c r="BM740" s="39"/>
      <c r="BN740" s="39"/>
      <c r="BO740" s="39"/>
      <c r="BP740" s="39"/>
      <c r="BQ740" s="39"/>
      <c r="BR740" s="39"/>
      <c r="BS740" s="39"/>
      <c r="BT740" s="39"/>
      <c r="BU740" s="39"/>
      <c r="BV740" s="39"/>
      <c r="BW740" s="39"/>
      <c r="BX740" s="39"/>
      <c r="BY740" s="39"/>
      <c r="BZ740" s="39"/>
      <c r="CA740" s="39"/>
      <c r="CB740" s="39"/>
      <c r="CC740" s="39"/>
      <c r="CD740" s="39"/>
      <c r="CE740" s="39"/>
      <c r="CF740" s="39"/>
      <c r="CG740" s="39"/>
      <c r="CH740" s="39"/>
      <c r="CI740" s="39"/>
      <c r="CJ740" s="39"/>
      <c r="CK740" s="39"/>
      <c r="CL740" s="39"/>
      <c r="CM740" s="39"/>
      <c r="CN740" s="39"/>
      <c r="CO740" s="39"/>
      <c r="CP740" s="39"/>
      <c r="CQ740" s="39"/>
      <c r="CR740" s="39"/>
      <c r="CS740" s="39"/>
      <c r="CT740" s="39"/>
      <c r="CU740" s="39"/>
      <c r="CV740" s="39"/>
      <c r="CW740" s="39"/>
      <c r="CX740" s="39"/>
      <c r="CY740" s="39"/>
      <c r="CZ740" s="39"/>
      <c r="DA740" s="39"/>
      <c r="DB740" s="39"/>
      <c r="DC740" s="39"/>
      <c r="DD740" s="39"/>
      <c r="DE740" s="39"/>
      <c r="DF740" s="39"/>
      <c r="DG740" s="39"/>
      <c r="DH740" s="39"/>
      <c r="DI740" s="39"/>
      <c r="DJ740" s="39"/>
      <c r="DK740" s="39"/>
      <c r="DL740" s="39"/>
      <c r="DM740" s="39"/>
      <c r="DN740" s="39"/>
      <c r="DO740" s="39"/>
      <c r="DP740" s="39"/>
      <c r="DQ740" s="39"/>
      <c r="DR740" s="39"/>
      <c r="DS740" s="39"/>
      <c r="DT740" s="39"/>
      <c r="DU740" s="39"/>
      <c r="DV740" s="39"/>
      <c r="DW740" s="39"/>
      <c r="DX740" s="39"/>
      <c r="DY740" s="39"/>
      <c r="DZ740" s="14"/>
      <c r="EA740" s="14"/>
      <c r="EB740" s="14"/>
      <c r="EC740" s="14"/>
      <c r="ED740" s="14"/>
      <c r="EE740" s="14"/>
      <c r="EF740" s="14"/>
      <c r="EG740" s="14"/>
      <c r="EH740" s="14"/>
      <c r="EI740" s="14"/>
      <c r="EJ740" s="14"/>
      <c r="EK740" s="14"/>
      <c r="EL740" s="14"/>
      <c r="EM740" s="14"/>
      <c r="EN740" s="14"/>
      <c r="EO740" s="14"/>
      <c r="EP740" s="14"/>
      <c r="EQ740" s="14"/>
      <c r="ER740" s="14"/>
      <c r="ES740" s="14"/>
      <c r="ET740" s="14"/>
      <c r="EU740" s="14"/>
      <c r="EV740" s="14"/>
      <c r="EW740" s="14"/>
      <c r="EX740" s="14"/>
      <c r="EY740" s="14"/>
      <c r="EZ740" s="14"/>
      <c r="FA740" s="14"/>
      <c r="FB740" s="14"/>
      <c r="FC740" s="14"/>
      <c r="FD740" s="14"/>
      <c r="FE740" s="14"/>
      <c r="FF740" s="14"/>
      <c r="FG740" s="14"/>
      <c r="FH740" s="14"/>
      <c r="FI740" s="14"/>
      <c r="FJ740" s="14"/>
      <c r="FK740" s="14"/>
      <c r="FL740" s="14"/>
      <c r="FM740" s="14"/>
      <c r="FN740" s="14"/>
      <c r="FO740" s="14"/>
      <c r="FP740" s="14"/>
      <c r="FQ740" s="14"/>
      <c r="FR740" s="14"/>
      <c r="FS740" s="14"/>
      <c r="FT740" s="14"/>
      <c r="FU740" s="14"/>
      <c r="FV740" s="14"/>
      <c r="FW740" s="14"/>
      <c r="FX740" s="14"/>
      <c r="FY740" s="14"/>
      <c r="FZ740" s="14"/>
      <c r="GA740" s="14"/>
      <c r="GB740" s="14"/>
      <c r="GC740" s="14"/>
      <c r="GD740" s="14"/>
      <c r="GE740" s="14"/>
      <c r="GF740" s="14"/>
      <c r="GG740" s="14"/>
      <c r="GH740" s="14"/>
      <c r="GI740" s="14"/>
      <c r="GJ740" s="14"/>
      <c r="GK740" s="14"/>
      <c r="GL740" s="14"/>
      <c r="GM740" s="14"/>
      <c r="GN740" s="14"/>
      <c r="GO740" s="14"/>
      <c r="GP740" s="14"/>
      <c r="GQ740" s="14"/>
      <c r="GR740" s="14"/>
      <c r="GS740" s="14"/>
      <c r="GT740" s="14"/>
      <c r="GU740" s="14"/>
      <c r="GV740" s="14"/>
      <c r="GW740" s="14"/>
      <c r="GX740" s="14"/>
      <c r="GY740" s="14"/>
      <c r="GZ740" s="14"/>
    </row>
    <row r="741" spans="1:208">
      <c r="A741" s="14"/>
      <c r="B741" s="14"/>
      <c r="C741" s="14"/>
      <c r="D741" s="14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  <c r="AA741" s="39"/>
      <c r="AB741" s="39"/>
      <c r="AC741" s="39"/>
      <c r="AD741" s="39"/>
      <c r="AE741" s="39"/>
      <c r="AF741" s="39"/>
      <c r="AG741" s="39"/>
      <c r="AH741" s="39"/>
      <c r="AI741" s="39"/>
      <c r="AJ741" s="39"/>
      <c r="AK741" s="39"/>
      <c r="AL741" s="39"/>
      <c r="AM741" s="39"/>
      <c r="AN741" s="39"/>
      <c r="AO741" s="39"/>
      <c r="AP741" s="39"/>
      <c r="AQ741" s="39"/>
      <c r="AR741" s="39"/>
      <c r="AS741" s="39"/>
      <c r="AT741" s="39"/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J741" s="39"/>
      <c r="BK741" s="39"/>
      <c r="BL741" s="39"/>
      <c r="BM741" s="39"/>
      <c r="BN741" s="39"/>
      <c r="BO741" s="39"/>
      <c r="BP741" s="39"/>
      <c r="BQ741" s="39"/>
      <c r="BR741" s="39"/>
      <c r="BS741" s="39"/>
      <c r="BT741" s="39"/>
      <c r="BU741" s="39"/>
      <c r="BV741" s="39"/>
      <c r="BW741" s="39"/>
      <c r="BX741" s="39"/>
      <c r="BY741" s="39"/>
      <c r="BZ741" s="39"/>
      <c r="CA741" s="39"/>
      <c r="CB741" s="39"/>
      <c r="CC741" s="39"/>
      <c r="CD741" s="39"/>
      <c r="CE741" s="39"/>
      <c r="CF741" s="39"/>
      <c r="CG741" s="39"/>
      <c r="CH741" s="39"/>
      <c r="CI741" s="39"/>
      <c r="CJ741" s="39"/>
      <c r="CK741" s="39"/>
      <c r="CL741" s="39"/>
      <c r="CM741" s="39"/>
      <c r="CN741" s="39"/>
      <c r="CO741" s="39"/>
      <c r="CP741" s="39"/>
      <c r="CQ741" s="39"/>
      <c r="CR741" s="39"/>
      <c r="CS741" s="39"/>
      <c r="CT741" s="39"/>
      <c r="CU741" s="39"/>
      <c r="CV741" s="39"/>
      <c r="CW741" s="39"/>
      <c r="CX741" s="39"/>
      <c r="CY741" s="39"/>
      <c r="CZ741" s="39"/>
      <c r="DA741" s="39"/>
      <c r="DB741" s="39"/>
      <c r="DC741" s="39"/>
      <c r="DD741" s="39"/>
      <c r="DE741" s="39"/>
      <c r="DF741" s="39"/>
      <c r="DG741" s="39"/>
      <c r="DH741" s="39"/>
      <c r="DI741" s="39"/>
      <c r="DJ741" s="39"/>
      <c r="DK741" s="39"/>
      <c r="DL741" s="39"/>
      <c r="DM741" s="39"/>
      <c r="DN741" s="39"/>
      <c r="DO741" s="39"/>
      <c r="DP741" s="39"/>
      <c r="DQ741" s="39"/>
      <c r="DR741" s="39"/>
      <c r="DS741" s="39"/>
      <c r="DT741" s="39"/>
      <c r="DU741" s="39"/>
      <c r="DV741" s="39"/>
      <c r="DW741" s="39"/>
      <c r="DX741" s="39"/>
      <c r="DY741" s="39"/>
      <c r="DZ741" s="14"/>
      <c r="EA741" s="14"/>
      <c r="EB741" s="14"/>
      <c r="EC741" s="14"/>
      <c r="ED741" s="14"/>
      <c r="EE741" s="14"/>
      <c r="EF741" s="14"/>
      <c r="EG741" s="14"/>
      <c r="EH741" s="14"/>
      <c r="EI741" s="14"/>
      <c r="EJ741" s="14"/>
      <c r="EK741" s="14"/>
      <c r="EL741" s="14"/>
      <c r="EM741" s="14"/>
      <c r="EN741" s="14"/>
      <c r="EO741" s="14"/>
      <c r="EP741" s="14"/>
      <c r="EQ741" s="14"/>
      <c r="ER741" s="14"/>
      <c r="ES741" s="14"/>
      <c r="ET741" s="14"/>
      <c r="EU741" s="14"/>
      <c r="EV741" s="14"/>
      <c r="EW741" s="14"/>
      <c r="EX741" s="14"/>
      <c r="EY741" s="14"/>
      <c r="EZ741" s="14"/>
      <c r="FA741" s="14"/>
      <c r="FB741" s="14"/>
      <c r="FC741" s="14"/>
      <c r="FD741" s="14"/>
      <c r="FE741" s="14"/>
      <c r="FF741" s="14"/>
      <c r="FG741" s="14"/>
      <c r="FH741" s="14"/>
      <c r="FI741" s="14"/>
      <c r="FJ741" s="14"/>
      <c r="FK741" s="14"/>
      <c r="FL741" s="14"/>
      <c r="FM741" s="14"/>
      <c r="FN741" s="14"/>
      <c r="FO741" s="14"/>
      <c r="FP741" s="14"/>
      <c r="FQ741" s="14"/>
      <c r="FR741" s="14"/>
      <c r="FS741" s="14"/>
      <c r="FT741" s="14"/>
      <c r="FU741" s="14"/>
      <c r="FV741" s="14"/>
      <c r="FW741" s="14"/>
      <c r="FX741" s="14"/>
      <c r="FY741" s="14"/>
      <c r="FZ741" s="14"/>
      <c r="GA741" s="14"/>
      <c r="GB741" s="14"/>
      <c r="GC741" s="14"/>
      <c r="GD741" s="14"/>
      <c r="GE741" s="14"/>
      <c r="GF741" s="14"/>
      <c r="GG741" s="14"/>
      <c r="GH741" s="14"/>
      <c r="GI741" s="14"/>
      <c r="GJ741" s="14"/>
      <c r="GK741" s="14"/>
      <c r="GL741" s="14"/>
      <c r="GM741" s="14"/>
      <c r="GN741" s="14"/>
      <c r="GO741" s="14"/>
      <c r="GP741" s="14"/>
      <c r="GQ741" s="14"/>
      <c r="GR741" s="14"/>
      <c r="GS741" s="14"/>
      <c r="GT741" s="14"/>
      <c r="GU741" s="14"/>
      <c r="GV741" s="14"/>
      <c r="GW741" s="14"/>
      <c r="GX741" s="14"/>
      <c r="GY741" s="14"/>
      <c r="GZ741" s="14"/>
    </row>
    <row r="742" spans="1:208">
      <c r="A742" s="14"/>
      <c r="B742" s="14"/>
      <c r="C742" s="14"/>
      <c r="D742" s="14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F742" s="39"/>
      <c r="AG742" s="39"/>
      <c r="AH742" s="39"/>
      <c r="AI742" s="39"/>
      <c r="AJ742" s="39"/>
      <c r="AK742" s="39"/>
      <c r="AL742" s="39"/>
      <c r="AM742" s="39"/>
      <c r="AN742" s="39"/>
      <c r="AO742" s="39"/>
      <c r="AP742" s="39"/>
      <c r="AQ742" s="39"/>
      <c r="AR742" s="39"/>
      <c r="AS742" s="39"/>
      <c r="AT742" s="39"/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J742" s="39"/>
      <c r="BK742" s="39"/>
      <c r="BL742" s="39"/>
      <c r="BM742" s="39"/>
      <c r="BN742" s="39"/>
      <c r="BO742" s="39"/>
      <c r="BP742" s="39"/>
      <c r="BQ742" s="39"/>
      <c r="BR742" s="39"/>
      <c r="BS742" s="39"/>
      <c r="BT742" s="39"/>
      <c r="BU742" s="39"/>
      <c r="BV742" s="39"/>
      <c r="BW742" s="39"/>
      <c r="BX742" s="39"/>
      <c r="BY742" s="39"/>
      <c r="BZ742" s="39"/>
      <c r="CA742" s="39"/>
      <c r="CB742" s="39"/>
      <c r="CC742" s="39"/>
      <c r="CD742" s="39"/>
      <c r="CE742" s="39"/>
      <c r="CF742" s="39"/>
      <c r="CG742" s="39"/>
      <c r="CH742" s="39"/>
      <c r="CI742" s="39"/>
      <c r="CJ742" s="39"/>
      <c r="CK742" s="39"/>
      <c r="CL742" s="39"/>
      <c r="CM742" s="39"/>
      <c r="CN742" s="39"/>
      <c r="CO742" s="39"/>
      <c r="CP742" s="39"/>
      <c r="CQ742" s="39"/>
      <c r="CR742" s="39"/>
      <c r="CS742" s="39"/>
      <c r="CT742" s="39"/>
      <c r="CU742" s="39"/>
      <c r="CV742" s="39"/>
      <c r="CW742" s="39"/>
      <c r="CX742" s="39"/>
      <c r="CY742" s="39"/>
      <c r="CZ742" s="39"/>
      <c r="DA742" s="39"/>
      <c r="DB742" s="39"/>
      <c r="DC742" s="39"/>
      <c r="DD742" s="39"/>
      <c r="DE742" s="39"/>
      <c r="DF742" s="39"/>
      <c r="DG742" s="39"/>
      <c r="DH742" s="39"/>
      <c r="DI742" s="39"/>
      <c r="DJ742" s="39"/>
      <c r="DK742" s="39"/>
      <c r="DL742" s="39"/>
      <c r="DM742" s="39"/>
      <c r="DN742" s="39"/>
      <c r="DO742" s="39"/>
      <c r="DP742" s="39"/>
      <c r="DQ742" s="39"/>
      <c r="DR742" s="39"/>
      <c r="DS742" s="39"/>
      <c r="DT742" s="39"/>
      <c r="DU742" s="39"/>
      <c r="DV742" s="39"/>
      <c r="DW742" s="39"/>
      <c r="DX742" s="39"/>
      <c r="DY742" s="39"/>
      <c r="DZ742" s="14"/>
      <c r="EA742" s="14"/>
      <c r="EB742" s="14"/>
      <c r="EC742" s="14"/>
      <c r="ED742" s="14"/>
      <c r="EE742" s="14"/>
      <c r="EF742" s="14"/>
      <c r="EG742" s="14"/>
      <c r="EH742" s="14"/>
      <c r="EI742" s="14"/>
      <c r="EJ742" s="14"/>
      <c r="EK742" s="14"/>
      <c r="EL742" s="14"/>
      <c r="EM742" s="14"/>
      <c r="EN742" s="14"/>
      <c r="EO742" s="14"/>
      <c r="EP742" s="14"/>
      <c r="EQ742" s="14"/>
      <c r="ER742" s="14"/>
      <c r="ES742" s="14"/>
      <c r="ET742" s="14"/>
      <c r="EU742" s="14"/>
      <c r="EV742" s="14"/>
      <c r="EW742" s="14"/>
      <c r="EX742" s="14"/>
      <c r="EY742" s="14"/>
      <c r="EZ742" s="14"/>
      <c r="FA742" s="14"/>
      <c r="FB742" s="14"/>
      <c r="FC742" s="14"/>
      <c r="FD742" s="14"/>
      <c r="FE742" s="14"/>
      <c r="FF742" s="14"/>
      <c r="FG742" s="14"/>
      <c r="FH742" s="14"/>
      <c r="FI742" s="14"/>
      <c r="FJ742" s="14"/>
      <c r="FK742" s="14"/>
      <c r="FL742" s="14"/>
      <c r="FM742" s="14"/>
      <c r="FN742" s="14"/>
      <c r="FO742" s="14"/>
      <c r="FP742" s="14"/>
      <c r="FQ742" s="14"/>
      <c r="FR742" s="14"/>
      <c r="FS742" s="14"/>
      <c r="FT742" s="14"/>
      <c r="FU742" s="14"/>
      <c r="FV742" s="14"/>
      <c r="FW742" s="14"/>
      <c r="FX742" s="14"/>
      <c r="FY742" s="14"/>
      <c r="FZ742" s="14"/>
      <c r="GA742" s="14"/>
      <c r="GB742" s="14"/>
      <c r="GC742" s="14"/>
      <c r="GD742" s="14"/>
      <c r="GE742" s="14"/>
      <c r="GF742" s="14"/>
      <c r="GG742" s="14"/>
      <c r="GH742" s="14"/>
      <c r="GI742" s="14"/>
      <c r="GJ742" s="14"/>
      <c r="GK742" s="14"/>
      <c r="GL742" s="14"/>
      <c r="GM742" s="14"/>
      <c r="GN742" s="14"/>
      <c r="GO742" s="14"/>
      <c r="GP742" s="14"/>
      <c r="GQ742" s="14"/>
      <c r="GR742" s="14"/>
      <c r="GS742" s="14"/>
      <c r="GT742" s="14"/>
      <c r="GU742" s="14"/>
      <c r="GV742" s="14"/>
      <c r="GW742" s="14"/>
      <c r="GX742" s="14"/>
      <c r="GY742" s="14"/>
      <c r="GZ742" s="14"/>
    </row>
    <row r="743" spans="1:208">
      <c r="A743" s="14"/>
      <c r="B743" s="14"/>
      <c r="C743" s="14"/>
      <c r="D743" s="14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  <c r="AA743" s="39"/>
      <c r="AB743" s="39"/>
      <c r="AC743" s="39"/>
      <c r="AD743" s="39"/>
      <c r="AE743" s="39"/>
      <c r="AF743" s="39"/>
      <c r="AG743" s="39"/>
      <c r="AH743" s="39"/>
      <c r="AI743" s="39"/>
      <c r="AJ743" s="39"/>
      <c r="AK743" s="39"/>
      <c r="AL743" s="39"/>
      <c r="AM743" s="39"/>
      <c r="AN743" s="39"/>
      <c r="AO743" s="39"/>
      <c r="AP743" s="39"/>
      <c r="AQ743" s="39"/>
      <c r="AR743" s="39"/>
      <c r="AS743" s="39"/>
      <c r="AT743" s="39"/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J743" s="39"/>
      <c r="BK743" s="39"/>
      <c r="BL743" s="39"/>
      <c r="BM743" s="39"/>
      <c r="BN743" s="39"/>
      <c r="BO743" s="39"/>
      <c r="BP743" s="39"/>
      <c r="BQ743" s="39"/>
      <c r="BR743" s="39"/>
      <c r="BS743" s="39"/>
      <c r="BT743" s="39"/>
      <c r="BU743" s="39"/>
      <c r="BV743" s="39"/>
      <c r="BW743" s="39"/>
      <c r="BX743" s="39"/>
      <c r="BY743" s="39"/>
      <c r="BZ743" s="39"/>
      <c r="CA743" s="39"/>
      <c r="CB743" s="39"/>
      <c r="CC743" s="39"/>
      <c r="CD743" s="39"/>
      <c r="CE743" s="39"/>
      <c r="CF743" s="39"/>
      <c r="CG743" s="39"/>
      <c r="CH743" s="39"/>
      <c r="CI743" s="39"/>
      <c r="CJ743" s="39"/>
      <c r="CK743" s="39"/>
      <c r="CL743" s="39"/>
      <c r="CM743" s="39"/>
      <c r="CN743" s="39"/>
      <c r="CO743" s="39"/>
      <c r="CP743" s="39"/>
      <c r="CQ743" s="39"/>
      <c r="CR743" s="39"/>
      <c r="CS743" s="39"/>
      <c r="CT743" s="39"/>
      <c r="CU743" s="39"/>
      <c r="CV743" s="39"/>
      <c r="CW743" s="39"/>
      <c r="CX743" s="39"/>
      <c r="CY743" s="39"/>
      <c r="CZ743" s="39"/>
      <c r="DA743" s="39"/>
      <c r="DB743" s="39"/>
      <c r="DC743" s="39"/>
      <c r="DD743" s="39"/>
      <c r="DE743" s="39"/>
      <c r="DF743" s="39"/>
      <c r="DG743" s="39"/>
      <c r="DH743" s="39"/>
      <c r="DI743" s="39"/>
      <c r="DJ743" s="39"/>
      <c r="DK743" s="39"/>
      <c r="DL743" s="39"/>
      <c r="DM743" s="39"/>
      <c r="DN743" s="39"/>
      <c r="DO743" s="39"/>
      <c r="DP743" s="39"/>
      <c r="DQ743" s="39"/>
      <c r="DR743" s="39"/>
      <c r="DS743" s="39"/>
      <c r="DT743" s="39"/>
      <c r="DU743" s="39"/>
      <c r="DV743" s="39"/>
      <c r="DW743" s="39"/>
      <c r="DX743" s="39"/>
      <c r="DY743" s="39"/>
      <c r="DZ743" s="14"/>
      <c r="EA743" s="14"/>
      <c r="EB743" s="14"/>
      <c r="EC743" s="14"/>
      <c r="ED743" s="14"/>
      <c r="EE743" s="14"/>
      <c r="EF743" s="14"/>
      <c r="EG743" s="14"/>
      <c r="EH743" s="14"/>
      <c r="EI743" s="14"/>
      <c r="EJ743" s="14"/>
      <c r="EK743" s="14"/>
      <c r="EL743" s="14"/>
      <c r="EM743" s="14"/>
      <c r="EN743" s="14"/>
      <c r="EO743" s="14"/>
      <c r="EP743" s="14"/>
      <c r="EQ743" s="14"/>
      <c r="ER743" s="14"/>
      <c r="ES743" s="14"/>
      <c r="ET743" s="14"/>
      <c r="EU743" s="14"/>
      <c r="EV743" s="14"/>
      <c r="EW743" s="14"/>
      <c r="EX743" s="14"/>
      <c r="EY743" s="14"/>
      <c r="EZ743" s="14"/>
      <c r="FA743" s="14"/>
      <c r="FB743" s="14"/>
      <c r="FC743" s="14"/>
      <c r="FD743" s="14"/>
      <c r="FE743" s="14"/>
      <c r="FF743" s="14"/>
      <c r="FG743" s="14"/>
      <c r="FH743" s="14"/>
      <c r="FI743" s="14"/>
      <c r="FJ743" s="14"/>
      <c r="FK743" s="14"/>
      <c r="FL743" s="14"/>
      <c r="FM743" s="14"/>
      <c r="FN743" s="14"/>
      <c r="FO743" s="14"/>
      <c r="FP743" s="14"/>
      <c r="FQ743" s="14"/>
      <c r="FR743" s="14"/>
      <c r="FS743" s="14"/>
      <c r="FT743" s="14"/>
      <c r="FU743" s="14"/>
      <c r="FV743" s="14"/>
      <c r="FW743" s="14"/>
      <c r="FX743" s="14"/>
      <c r="FY743" s="14"/>
      <c r="FZ743" s="14"/>
      <c r="GA743" s="14"/>
      <c r="GB743" s="14"/>
      <c r="GC743" s="14"/>
      <c r="GD743" s="14"/>
      <c r="GE743" s="14"/>
      <c r="GF743" s="14"/>
      <c r="GG743" s="14"/>
      <c r="GH743" s="14"/>
      <c r="GI743" s="14"/>
      <c r="GJ743" s="14"/>
      <c r="GK743" s="14"/>
      <c r="GL743" s="14"/>
      <c r="GM743" s="14"/>
      <c r="GN743" s="14"/>
      <c r="GO743" s="14"/>
      <c r="GP743" s="14"/>
      <c r="GQ743" s="14"/>
      <c r="GR743" s="14"/>
      <c r="GS743" s="14"/>
      <c r="GT743" s="14"/>
      <c r="GU743" s="14"/>
      <c r="GV743" s="14"/>
      <c r="GW743" s="14"/>
      <c r="GX743" s="14"/>
      <c r="GY743" s="14"/>
      <c r="GZ743" s="14"/>
    </row>
    <row r="744" spans="1:208">
      <c r="A744" s="14"/>
      <c r="B744" s="14"/>
      <c r="C744" s="14"/>
      <c r="D744" s="14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  <c r="AA744" s="39"/>
      <c r="AB744" s="39"/>
      <c r="AC744" s="39"/>
      <c r="AD744" s="39"/>
      <c r="AE744" s="39"/>
      <c r="AF744" s="39"/>
      <c r="AG744" s="39"/>
      <c r="AH744" s="39"/>
      <c r="AI744" s="39"/>
      <c r="AJ744" s="39"/>
      <c r="AK744" s="39"/>
      <c r="AL744" s="39"/>
      <c r="AM744" s="39"/>
      <c r="AN744" s="39"/>
      <c r="AO744" s="39"/>
      <c r="AP744" s="39"/>
      <c r="AQ744" s="39"/>
      <c r="AR744" s="39"/>
      <c r="AS744" s="39"/>
      <c r="AT744" s="39"/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J744" s="39"/>
      <c r="BK744" s="39"/>
      <c r="BL744" s="39"/>
      <c r="BM744" s="39"/>
      <c r="BN744" s="39"/>
      <c r="BO744" s="39"/>
      <c r="BP744" s="39"/>
      <c r="BQ744" s="39"/>
      <c r="BR744" s="39"/>
      <c r="BS744" s="39"/>
      <c r="BT744" s="39"/>
      <c r="BU744" s="39"/>
      <c r="BV744" s="39"/>
      <c r="BW744" s="39"/>
      <c r="BX744" s="39"/>
      <c r="BY744" s="39"/>
      <c r="BZ744" s="39"/>
      <c r="CA744" s="39"/>
      <c r="CB744" s="39"/>
      <c r="CC744" s="39"/>
      <c r="CD744" s="39"/>
      <c r="CE744" s="39"/>
      <c r="CF744" s="39"/>
      <c r="CG744" s="39"/>
      <c r="CH744" s="39"/>
      <c r="CI744" s="39"/>
      <c r="CJ744" s="39"/>
      <c r="CK744" s="39"/>
      <c r="CL744" s="39"/>
      <c r="CM744" s="39"/>
      <c r="CN744" s="39"/>
      <c r="CO744" s="39"/>
      <c r="CP744" s="39"/>
      <c r="CQ744" s="39"/>
      <c r="CR744" s="39"/>
      <c r="CS744" s="39"/>
      <c r="CT744" s="39"/>
      <c r="CU744" s="39"/>
      <c r="CV744" s="39"/>
      <c r="CW744" s="39"/>
      <c r="CX744" s="39"/>
      <c r="CY744" s="39"/>
      <c r="CZ744" s="39"/>
      <c r="DA744" s="39"/>
      <c r="DB744" s="39"/>
      <c r="DC744" s="39"/>
      <c r="DD744" s="39"/>
      <c r="DE744" s="39"/>
      <c r="DF744" s="39"/>
      <c r="DG744" s="39"/>
      <c r="DH744" s="39"/>
      <c r="DI744" s="39"/>
      <c r="DJ744" s="39"/>
      <c r="DK744" s="39"/>
      <c r="DL744" s="39"/>
      <c r="DM744" s="39"/>
      <c r="DN744" s="39"/>
      <c r="DO744" s="39"/>
      <c r="DP744" s="39"/>
      <c r="DQ744" s="39"/>
      <c r="DR744" s="39"/>
      <c r="DS744" s="39"/>
      <c r="DT744" s="39"/>
      <c r="DU744" s="39"/>
      <c r="DV744" s="39"/>
      <c r="DW744" s="39"/>
      <c r="DX744" s="39"/>
      <c r="DY744" s="39"/>
      <c r="DZ744" s="14"/>
      <c r="EA744" s="14"/>
      <c r="EB744" s="14"/>
      <c r="EC744" s="14"/>
      <c r="ED744" s="14"/>
      <c r="EE744" s="14"/>
      <c r="EF744" s="14"/>
      <c r="EG744" s="14"/>
      <c r="EH744" s="14"/>
      <c r="EI744" s="14"/>
      <c r="EJ744" s="14"/>
      <c r="EK744" s="14"/>
      <c r="EL744" s="14"/>
      <c r="EM744" s="14"/>
      <c r="EN744" s="14"/>
      <c r="EO744" s="14"/>
      <c r="EP744" s="14"/>
      <c r="EQ744" s="14"/>
      <c r="ER744" s="14"/>
      <c r="ES744" s="14"/>
      <c r="ET744" s="14"/>
      <c r="EU744" s="14"/>
      <c r="EV744" s="14"/>
      <c r="EW744" s="14"/>
      <c r="EX744" s="14"/>
      <c r="EY744" s="14"/>
      <c r="EZ744" s="14"/>
      <c r="FA744" s="14"/>
      <c r="FB744" s="14"/>
      <c r="FC744" s="14"/>
      <c r="FD744" s="14"/>
      <c r="FE744" s="14"/>
      <c r="FF744" s="14"/>
      <c r="FG744" s="14"/>
      <c r="FH744" s="14"/>
      <c r="FI744" s="14"/>
      <c r="FJ744" s="14"/>
      <c r="FK744" s="14"/>
      <c r="FL744" s="14"/>
      <c r="FM744" s="14"/>
      <c r="FN744" s="14"/>
      <c r="FO744" s="14"/>
      <c r="FP744" s="14"/>
      <c r="FQ744" s="14"/>
      <c r="FR744" s="14"/>
      <c r="FS744" s="14"/>
      <c r="FT744" s="14"/>
      <c r="FU744" s="14"/>
      <c r="FV744" s="14"/>
      <c r="FW744" s="14"/>
      <c r="FX744" s="14"/>
      <c r="FY744" s="14"/>
      <c r="FZ744" s="14"/>
      <c r="GA744" s="14"/>
      <c r="GB744" s="14"/>
      <c r="GC744" s="14"/>
      <c r="GD744" s="14"/>
      <c r="GE744" s="14"/>
      <c r="GF744" s="14"/>
      <c r="GG744" s="14"/>
      <c r="GH744" s="14"/>
      <c r="GI744" s="14"/>
      <c r="GJ744" s="14"/>
      <c r="GK744" s="14"/>
      <c r="GL744" s="14"/>
      <c r="GM744" s="14"/>
      <c r="GN744" s="14"/>
      <c r="GO744" s="14"/>
      <c r="GP744" s="14"/>
      <c r="GQ744" s="14"/>
      <c r="GR744" s="14"/>
      <c r="GS744" s="14"/>
      <c r="GT744" s="14"/>
      <c r="GU744" s="14"/>
      <c r="GV744" s="14"/>
      <c r="GW744" s="14"/>
      <c r="GX744" s="14"/>
      <c r="GY744" s="14"/>
      <c r="GZ744" s="14"/>
    </row>
    <row r="745" spans="1:208">
      <c r="A745" s="14"/>
      <c r="B745" s="14"/>
      <c r="C745" s="14"/>
      <c r="D745" s="14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  <c r="AA745" s="39"/>
      <c r="AB745" s="39"/>
      <c r="AC745" s="39"/>
      <c r="AD745" s="39"/>
      <c r="AE745" s="39"/>
      <c r="AF745" s="39"/>
      <c r="AG745" s="39"/>
      <c r="AH745" s="39"/>
      <c r="AI745" s="39"/>
      <c r="AJ745" s="39"/>
      <c r="AK745" s="39"/>
      <c r="AL745" s="39"/>
      <c r="AM745" s="39"/>
      <c r="AN745" s="39"/>
      <c r="AO745" s="39"/>
      <c r="AP745" s="39"/>
      <c r="AQ745" s="39"/>
      <c r="AR745" s="39"/>
      <c r="AS745" s="39"/>
      <c r="AT745" s="39"/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J745" s="39"/>
      <c r="BK745" s="39"/>
      <c r="BL745" s="39"/>
      <c r="BM745" s="39"/>
      <c r="BN745" s="39"/>
      <c r="BO745" s="39"/>
      <c r="BP745" s="39"/>
      <c r="BQ745" s="39"/>
      <c r="BR745" s="39"/>
      <c r="BS745" s="39"/>
      <c r="BT745" s="39"/>
      <c r="BU745" s="39"/>
      <c r="BV745" s="39"/>
      <c r="BW745" s="39"/>
      <c r="BX745" s="39"/>
      <c r="BY745" s="39"/>
      <c r="BZ745" s="39"/>
      <c r="CA745" s="39"/>
      <c r="CB745" s="39"/>
      <c r="CC745" s="39"/>
      <c r="CD745" s="39"/>
      <c r="CE745" s="39"/>
      <c r="CF745" s="39"/>
      <c r="CG745" s="39"/>
      <c r="CH745" s="39"/>
      <c r="CI745" s="39"/>
      <c r="CJ745" s="39"/>
      <c r="CK745" s="39"/>
      <c r="CL745" s="39"/>
      <c r="CM745" s="39"/>
      <c r="CN745" s="39"/>
      <c r="CO745" s="39"/>
      <c r="CP745" s="39"/>
      <c r="CQ745" s="39"/>
      <c r="CR745" s="39"/>
      <c r="CS745" s="39"/>
      <c r="CT745" s="39"/>
      <c r="CU745" s="39"/>
      <c r="CV745" s="39"/>
      <c r="CW745" s="39"/>
      <c r="CX745" s="39"/>
      <c r="CY745" s="39"/>
      <c r="CZ745" s="39"/>
      <c r="DA745" s="39"/>
      <c r="DB745" s="39"/>
      <c r="DC745" s="39"/>
      <c r="DD745" s="39"/>
      <c r="DE745" s="39"/>
      <c r="DF745" s="39"/>
      <c r="DG745" s="39"/>
      <c r="DH745" s="39"/>
      <c r="DI745" s="39"/>
      <c r="DJ745" s="39"/>
      <c r="DK745" s="39"/>
      <c r="DL745" s="39"/>
      <c r="DM745" s="39"/>
      <c r="DN745" s="39"/>
      <c r="DO745" s="39"/>
      <c r="DP745" s="39"/>
      <c r="DQ745" s="39"/>
      <c r="DR745" s="39"/>
      <c r="DS745" s="39"/>
      <c r="DT745" s="39"/>
      <c r="DU745" s="39"/>
      <c r="DV745" s="39"/>
      <c r="DW745" s="39"/>
      <c r="DX745" s="39"/>
      <c r="DY745" s="39"/>
      <c r="DZ745" s="14"/>
      <c r="EA745" s="14"/>
      <c r="EB745" s="14"/>
      <c r="EC745" s="14"/>
      <c r="ED745" s="14"/>
      <c r="EE745" s="14"/>
      <c r="EF745" s="14"/>
      <c r="EG745" s="14"/>
      <c r="EH745" s="14"/>
      <c r="EI745" s="14"/>
      <c r="EJ745" s="14"/>
      <c r="EK745" s="14"/>
      <c r="EL745" s="14"/>
      <c r="EM745" s="14"/>
      <c r="EN745" s="14"/>
      <c r="EO745" s="14"/>
      <c r="EP745" s="14"/>
      <c r="EQ745" s="14"/>
      <c r="ER745" s="14"/>
      <c r="ES745" s="14"/>
      <c r="ET745" s="14"/>
      <c r="EU745" s="14"/>
      <c r="EV745" s="14"/>
      <c r="EW745" s="14"/>
      <c r="EX745" s="14"/>
      <c r="EY745" s="14"/>
      <c r="EZ745" s="14"/>
      <c r="FA745" s="14"/>
      <c r="FB745" s="14"/>
      <c r="FC745" s="14"/>
      <c r="FD745" s="14"/>
      <c r="FE745" s="14"/>
      <c r="FF745" s="14"/>
      <c r="FG745" s="14"/>
      <c r="FH745" s="14"/>
      <c r="FI745" s="14"/>
      <c r="FJ745" s="14"/>
      <c r="FK745" s="14"/>
      <c r="FL745" s="14"/>
      <c r="FM745" s="14"/>
      <c r="FN745" s="14"/>
      <c r="FO745" s="14"/>
      <c r="FP745" s="14"/>
      <c r="FQ745" s="14"/>
      <c r="FR745" s="14"/>
      <c r="FS745" s="14"/>
      <c r="FT745" s="14"/>
      <c r="FU745" s="14"/>
      <c r="FV745" s="14"/>
      <c r="FW745" s="14"/>
      <c r="FX745" s="14"/>
      <c r="FY745" s="14"/>
      <c r="FZ745" s="14"/>
      <c r="GA745" s="14"/>
      <c r="GB745" s="14"/>
      <c r="GC745" s="14"/>
      <c r="GD745" s="14"/>
      <c r="GE745" s="14"/>
      <c r="GF745" s="14"/>
      <c r="GG745" s="14"/>
      <c r="GH745" s="14"/>
      <c r="GI745" s="14"/>
      <c r="GJ745" s="14"/>
      <c r="GK745" s="14"/>
      <c r="GL745" s="14"/>
      <c r="GM745" s="14"/>
      <c r="GN745" s="14"/>
      <c r="GO745" s="14"/>
      <c r="GP745" s="14"/>
      <c r="GQ745" s="14"/>
      <c r="GR745" s="14"/>
      <c r="GS745" s="14"/>
      <c r="GT745" s="14"/>
      <c r="GU745" s="14"/>
      <c r="GV745" s="14"/>
      <c r="GW745" s="14"/>
      <c r="GX745" s="14"/>
      <c r="GY745" s="14"/>
      <c r="GZ745" s="14"/>
    </row>
    <row r="746" spans="1:208">
      <c r="A746" s="14"/>
      <c r="B746" s="14"/>
      <c r="C746" s="14"/>
      <c r="D746" s="14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F746" s="39"/>
      <c r="AG746" s="39"/>
      <c r="AH746" s="39"/>
      <c r="AI746" s="39"/>
      <c r="AJ746" s="39"/>
      <c r="AK746" s="39"/>
      <c r="AL746" s="39"/>
      <c r="AM746" s="39"/>
      <c r="AN746" s="39"/>
      <c r="AO746" s="39"/>
      <c r="AP746" s="39"/>
      <c r="AQ746" s="39"/>
      <c r="AR746" s="39"/>
      <c r="AS746" s="39"/>
      <c r="AT746" s="39"/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J746" s="39"/>
      <c r="BK746" s="39"/>
      <c r="BL746" s="39"/>
      <c r="BM746" s="39"/>
      <c r="BN746" s="39"/>
      <c r="BO746" s="39"/>
      <c r="BP746" s="39"/>
      <c r="BQ746" s="39"/>
      <c r="BR746" s="39"/>
      <c r="BS746" s="39"/>
      <c r="BT746" s="39"/>
      <c r="BU746" s="39"/>
      <c r="BV746" s="39"/>
      <c r="BW746" s="39"/>
      <c r="BX746" s="39"/>
      <c r="BY746" s="39"/>
      <c r="BZ746" s="39"/>
      <c r="CA746" s="39"/>
      <c r="CB746" s="39"/>
      <c r="CC746" s="39"/>
      <c r="CD746" s="39"/>
      <c r="CE746" s="39"/>
      <c r="CF746" s="39"/>
      <c r="CG746" s="39"/>
      <c r="CH746" s="39"/>
      <c r="CI746" s="39"/>
      <c r="CJ746" s="39"/>
      <c r="CK746" s="39"/>
      <c r="CL746" s="39"/>
      <c r="CM746" s="39"/>
      <c r="CN746" s="39"/>
      <c r="CO746" s="39"/>
      <c r="CP746" s="39"/>
      <c r="CQ746" s="39"/>
      <c r="CR746" s="39"/>
      <c r="CS746" s="39"/>
      <c r="CT746" s="39"/>
      <c r="CU746" s="39"/>
      <c r="CV746" s="39"/>
      <c r="CW746" s="39"/>
      <c r="CX746" s="39"/>
      <c r="CY746" s="39"/>
      <c r="CZ746" s="39"/>
      <c r="DA746" s="39"/>
      <c r="DB746" s="39"/>
      <c r="DC746" s="39"/>
      <c r="DD746" s="39"/>
      <c r="DE746" s="39"/>
      <c r="DF746" s="39"/>
      <c r="DG746" s="39"/>
      <c r="DH746" s="39"/>
      <c r="DI746" s="39"/>
      <c r="DJ746" s="39"/>
      <c r="DK746" s="39"/>
      <c r="DL746" s="39"/>
      <c r="DM746" s="39"/>
      <c r="DN746" s="39"/>
      <c r="DO746" s="39"/>
      <c r="DP746" s="39"/>
      <c r="DQ746" s="39"/>
      <c r="DR746" s="39"/>
      <c r="DS746" s="39"/>
      <c r="DT746" s="39"/>
      <c r="DU746" s="39"/>
      <c r="DV746" s="39"/>
      <c r="DW746" s="39"/>
      <c r="DX746" s="39"/>
      <c r="DY746" s="39"/>
      <c r="DZ746" s="14"/>
      <c r="EA746" s="14"/>
      <c r="EB746" s="14"/>
      <c r="EC746" s="14"/>
      <c r="ED746" s="14"/>
      <c r="EE746" s="14"/>
      <c r="EF746" s="14"/>
      <c r="EG746" s="14"/>
      <c r="EH746" s="14"/>
      <c r="EI746" s="14"/>
      <c r="EJ746" s="14"/>
      <c r="EK746" s="14"/>
      <c r="EL746" s="14"/>
      <c r="EM746" s="14"/>
      <c r="EN746" s="14"/>
      <c r="EO746" s="14"/>
      <c r="EP746" s="14"/>
      <c r="EQ746" s="14"/>
      <c r="ER746" s="14"/>
      <c r="ES746" s="14"/>
      <c r="ET746" s="14"/>
      <c r="EU746" s="14"/>
      <c r="EV746" s="14"/>
      <c r="EW746" s="14"/>
      <c r="EX746" s="14"/>
      <c r="EY746" s="14"/>
      <c r="EZ746" s="14"/>
      <c r="FA746" s="14"/>
      <c r="FB746" s="14"/>
      <c r="FC746" s="14"/>
      <c r="FD746" s="14"/>
      <c r="FE746" s="14"/>
      <c r="FF746" s="14"/>
      <c r="FG746" s="14"/>
      <c r="FH746" s="14"/>
      <c r="FI746" s="14"/>
      <c r="FJ746" s="14"/>
      <c r="FK746" s="14"/>
      <c r="FL746" s="14"/>
      <c r="FM746" s="14"/>
      <c r="FN746" s="14"/>
      <c r="FO746" s="14"/>
      <c r="FP746" s="14"/>
      <c r="FQ746" s="14"/>
      <c r="FR746" s="14"/>
      <c r="FS746" s="14"/>
      <c r="FT746" s="14"/>
      <c r="FU746" s="14"/>
      <c r="FV746" s="14"/>
      <c r="FW746" s="14"/>
      <c r="FX746" s="14"/>
      <c r="FY746" s="14"/>
      <c r="FZ746" s="14"/>
      <c r="GA746" s="14"/>
      <c r="GB746" s="14"/>
      <c r="GC746" s="14"/>
      <c r="GD746" s="14"/>
      <c r="GE746" s="14"/>
      <c r="GF746" s="14"/>
      <c r="GG746" s="14"/>
      <c r="GH746" s="14"/>
      <c r="GI746" s="14"/>
      <c r="GJ746" s="14"/>
      <c r="GK746" s="14"/>
      <c r="GL746" s="14"/>
      <c r="GM746" s="14"/>
      <c r="GN746" s="14"/>
      <c r="GO746" s="14"/>
      <c r="GP746" s="14"/>
      <c r="GQ746" s="14"/>
      <c r="GR746" s="14"/>
      <c r="GS746" s="14"/>
      <c r="GT746" s="14"/>
      <c r="GU746" s="14"/>
      <c r="GV746" s="14"/>
      <c r="GW746" s="14"/>
      <c r="GX746" s="14"/>
      <c r="GY746" s="14"/>
      <c r="GZ746" s="14"/>
    </row>
    <row r="747" spans="1:208">
      <c r="A747" s="14"/>
      <c r="B747" s="14"/>
      <c r="C747" s="14"/>
      <c r="D747" s="14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  <c r="AA747" s="39"/>
      <c r="AB747" s="39"/>
      <c r="AC747" s="39"/>
      <c r="AD747" s="39"/>
      <c r="AE747" s="39"/>
      <c r="AF747" s="39"/>
      <c r="AG747" s="39"/>
      <c r="AH747" s="39"/>
      <c r="AI747" s="39"/>
      <c r="AJ747" s="39"/>
      <c r="AK747" s="39"/>
      <c r="AL747" s="39"/>
      <c r="AM747" s="39"/>
      <c r="AN747" s="39"/>
      <c r="AO747" s="39"/>
      <c r="AP747" s="39"/>
      <c r="AQ747" s="39"/>
      <c r="AR747" s="39"/>
      <c r="AS747" s="39"/>
      <c r="AT747" s="39"/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J747" s="39"/>
      <c r="BK747" s="39"/>
      <c r="BL747" s="39"/>
      <c r="BM747" s="39"/>
      <c r="BN747" s="39"/>
      <c r="BO747" s="39"/>
      <c r="BP747" s="39"/>
      <c r="BQ747" s="39"/>
      <c r="BR747" s="39"/>
      <c r="BS747" s="39"/>
      <c r="BT747" s="39"/>
      <c r="BU747" s="39"/>
      <c r="BV747" s="39"/>
      <c r="BW747" s="39"/>
      <c r="BX747" s="39"/>
      <c r="BY747" s="39"/>
      <c r="BZ747" s="39"/>
      <c r="CA747" s="39"/>
      <c r="CB747" s="39"/>
      <c r="CC747" s="39"/>
      <c r="CD747" s="39"/>
      <c r="CE747" s="39"/>
      <c r="CF747" s="39"/>
      <c r="CG747" s="39"/>
      <c r="CH747" s="39"/>
      <c r="CI747" s="39"/>
      <c r="CJ747" s="39"/>
      <c r="CK747" s="39"/>
      <c r="CL747" s="39"/>
      <c r="CM747" s="39"/>
      <c r="CN747" s="39"/>
      <c r="CO747" s="39"/>
      <c r="CP747" s="39"/>
      <c r="CQ747" s="39"/>
      <c r="CR747" s="39"/>
      <c r="CS747" s="39"/>
      <c r="CT747" s="39"/>
      <c r="CU747" s="39"/>
      <c r="CV747" s="39"/>
      <c r="CW747" s="39"/>
      <c r="CX747" s="39"/>
      <c r="CY747" s="39"/>
      <c r="CZ747" s="39"/>
      <c r="DA747" s="39"/>
      <c r="DB747" s="39"/>
      <c r="DC747" s="39"/>
      <c r="DD747" s="39"/>
      <c r="DE747" s="39"/>
      <c r="DF747" s="39"/>
      <c r="DG747" s="39"/>
      <c r="DH747" s="39"/>
      <c r="DI747" s="39"/>
      <c r="DJ747" s="39"/>
      <c r="DK747" s="39"/>
      <c r="DL747" s="39"/>
      <c r="DM747" s="39"/>
      <c r="DN747" s="39"/>
      <c r="DO747" s="39"/>
      <c r="DP747" s="39"/>
      <c r="DQ747" s="39"/>
      <c r="DR747" s="39"/>
      <c r="DS747" s="39"/>
      <c r="DT747" s="39"/>
      <c r="DU747" s="39"/>
      <c r="DV747" s="39"/>
      <c r="DW747" s="39"/>
      <c r="DX747" s="39"/>
      <c r="DY747" s="39"/>
      <c r="DZ747" s="14"/>
      <c r="EA747" s="14"/>
      <c r="EB747" s="14"/>
      <c r="EC747" s="14"/>
      <c r="ED747" s="14"/>
      <c r="EE747" s="14"/>
      <c r="EF747" s="14"/>
      <c r="EG747" s="14"/>
      <c r="EH747" s="14"/>
      <c r="EI747" s="14"/>
      <c r="EJ747" s="14"/>
      <c r="EK747" s="14"/>
      <c r="EL747" s="14"/>
      <c r="EM747" s="14"/>
      <c r="EN747" s="14"/>
      <c r="EO747" s="14"/>
      <c r="EP747" s="14"/>
      <c r="EQ747" s="14"/>
      <c r="ER747" s="14"/>
      <c r="ES747" s="14"/>
      <c r="ET747" s="14"/>
      <c r="EU747" s="14"/>
      <c r="EV747" s="14"/>
      <c r="EW747" s="14"/>
      <c r="EX747" s="14"/>
      <c r="EY747" s="14"/>
      <c r="EZ747" s="14"/>
      <c r="FA747" s="14"/>
      <c r="FB747" s="14"/>
      <c r="FC747" s="14"/>
      <c r="FD747" s="14"/>
      <c r="FE747" s="14"/>
      <c r="FF747" s="14"/>
      <c r="FG747" s="14"/>
      <c r="FH747" s="14"/>
      <c r="FI747" s="14"/>
      <c r="FJ747" s="14"/>
      <c r="FK747" s="14"/>
      <c r="FL747" s="14"/>
      <c r="FM747" s="14"/>
      <c r="FN747" s="14"/>
      <c r="FO747" s="14"/>
      <c r="FP747" s="14"/>
      <c r="FQ747" s="14"/>
      <c r="FR747" s="14"/>
      <c r="FS747" s="14"/>
      <c r="FT747" s="14"/>
      <c r="FU747" s="14"/>
      <c r="FV747" s="14"/>
      <c r="FW747" s="14"/>
      <c r="FX747" s="14"/>
      <c r="FY747" s="14"/>
      <c r="FZ747" s="14"/>
      <c r="GA747" s="14"/>
      <c r="GB747" s="14"/>
      <c r="GC747" s="14"/>
      <c r="GD747" s="14"/>
      <c r="GE747" s="14"/>
      <c r="GF747" s="14"/>
      <c r="GG747" s="14"/>
      <c r="GH747" s="14"/>
      <c r="GI747" s="14"/>
      <c r="GJ747" s="14"/>
      <c r="GK747" s="14"/>
      <c r="GL747" s="14"/>
      <c r="GM747" s="14"/>
      <c r="GN747" s="14"/>
      <c r="GO747" s="14"/>
      <c r="GP747" s="14"/>
      <c r="GQ747" s="14"/>
      <c r="GR747" s="14"/>
      <c r="GS747" s="14"/>
      <c r="GT747" s="14"/>
      <c r="GU747" s="14"/>
      <c r="GV747" s="14"/>
      <c r="GW747" s="14"/>
      <c r="GX747" s="14"/>
      <c r="GY747" s="14"/>
      <c r="GZ747" s="14"/>
    </row>
    <row r="748" spans="1:208">
      <c r="A748" s="14"/>
      <c r="B748" s="14"/>
      <c r="C748" s="14"/>
      <c r="D748" s="14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  <c r="AA748" s="39"/>
      <c r="AB748" s="39"/>
      <c r="AC748" s="39"/>
      <c r="AD748" s="39"/>
      <c r="AE748" s="39"/>
      <c r="AF748" s="39"/>
      <c r="AG748" s="39"/>
      <c r="AH748" s="39"/>
      <c r="AI748" s="39"/>
      <c r="AJ748" s="39"/>
      <c r="AK748" s="39"/>
      <c r="AL748" s="39"/>
      <c r="AM748" s="39"/>
      <c r="AN748" s="39"/>
      <c r="AO748" s="39"/>
      <c r="AP748" s="39"/>
      <c r="AQ748" s="39"/>
      <c r="AR748" s="39"/>
      <c r="AS748" s="39"/>
      <c r="AT748" s="39"/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J748" s="39"/>
      <c r="BK748" s="39"/>
      <c r="BL748" s="39"/>
      <c r="BM748" s="39"/>
      <c r="BN748" s="39"/>
      <c r="BO748" s="39"/>
      <c r="BP748" s="39"/>
      <c r="BQ748" s="39"/>
      <c r="BR748" s="39"/>
      <c r="BS748" s="39"/>
      <c r="BT748" s="39"/>
      <c r="BU748" s="39"/>
      <c r="BV748" s="39"/>
      <c r="BW748" s="39"/>
      <c r="BX748" s="39"/>
      <c r="BY748" s="39"/>
      <c r="BZ748" s="39"/>
      <c r="CA748" s="39"/>
      <c r="CB748" s="39"/>
      <c r="CC748" s="39"/>
      <c r="CD748" s="39"/>
      <c r="CE748" s="39"/>
      <c r="CF748" s="39"/>
      <c r="CG748" s="39"/>
      <c r="CH748" s="39"/>
      <c r="CI748" s="39"/>
      <c r="CJ748" s="39"/>
      <c r="CK748" s="39"/>
      <c r="CL748" s="39"/>
      <c r="CM748" s="39"/>
      <c r="CN748" s="39"/>
      <c r="CO748" s="39"/>
      <c r="CP748" s="39"/>
      <c r="CQ748" s="39"/>
      <c r="CR748" s="39"/>
      <c r="CS748" s="39"/>
      <c r="CT748" s="39"/>
      <c r="CU748" s="39"/>
      <c r="CV748" s="39"/>
      <c r="CW748" s="39"/>
      <c r="CX748" s="39"/>
      <c r="CY748" s="39"/>
      <c r="CZ748" s="39"/>
      <c r="DA748" s="39"/>
      <c r="DB748" s="39"/>
      <c r="DC748" s="39"/>
      <c r="DD748" s="39"/>
      <c r="DE748" s="39"/>
      <c r="DF748" s="39"/>
      <c r="DG748" s="39"/>
      <c r="DH748" s="39"/>
      <c r="DI748" s="39"/>
      <c r="DJ748" s="39"/>
      <c r="DK748" s="39"/>
      <c r="DL748" s="39"/>
      <c r="DM748" s="39"/>
      <c r="DN748" s="39"/>
      <c r="DO748" s="39"/>
      <c r="DP748" s="39"/>
      <c r="DQ748" s="39"/>
      <c r="DR748" s="39"/>
      <c r="DS748" s="39"/>
      <c r="DT748" s="39"/>
      <c r="DU748" s="39"/>
      <c r="DV748" s="39"/>
      <c r="DW748" s="39"/>
      <c r="DX748" s="39"/>
      <c r="DY748" s="39"/>
      <c r="DZ748" s="14"/>
      <c r="EA748" s="14"/>
      <c r="EB748" s="14"/>
      <c r="EC748" s="14"/>
      <c r="ED748" s="14"/>
      <c r="EE748" s="14"/>
      <c r="EF748" s="14"/>
      <c r="EG748" s="14"/>
      <c r="EH748" s="14"/>
      <c r="EI748" s="14"/>
      <c r="EJ748" s="14"/>
      <c r="EK748" s="14"/>
      <c r="EL748" s="14"/>
      <c r="EM748" s="14"/>
      <c r="EN748" s="14"/>
      <c r="EO748" s="14"/>
      <c r="EP748" s="14"/>
      <c r="EQ748" s="14"/>
      <c r="ER748" s="14"/>
      <c r="ES748" s="14"/>
      <c r="ET748" s="14"/>
      <c r="EU748" s="14"/>
      <c r="EV748" s="14"/>
      <c r="EW748" s="14"/>
      <c r="EX748" s="14"/>
      <c r="EY748" s="14"/>
      <c r="EZ748" s="14"/>
      <c r="FA748" s="14"/>
      <c r="FB748" s="14"/>
      <c r="FC748" s="14"/>
      <c r="FD748" s="14"/>
      <c r="FE748" s="14"/>
      <c r="FF748" s="14"/>
      <c r="FG748" s="14"/>
      <c r="FH748" s="14"/>
      <c r="FI748" s="14"/>
      <c r="FJ748" s="14"/>
      <c r="FK748" s="14"/>
      <c r="FL748" s="14"/>
      <c r="FM748" s="14"/>
      <c r="FN748" s="14"/>
      <c r="FO748" s="14"/>
      <c r="FP748" s="14"/>
      <c r="FQ748" s="14"/>
      <c r="FR748" s="14"/>
      <c r="FS748" s="14"/>
      <c r="FT748" s="14"/>
      <c r="FU748" s="14"/>
      <c r="FV748" s="14"/>
      <c r="FW748" s="14"/>
      <c r="FX748" s="14"/>
      <c r="FY748" s="14"/>
      <c r="FZ748" s="14"/>
      <c r="GA748" s="14"/>
      <c r="GB748" s="14"/>
      <c r="GC748" s="14"/>
      <c r="GD748" s="14"/>
      <c r="GE748" s="14"/>
      <c r="GF748" s="14"/>
      <c r="GG748" s="14"/>
      <c r="GH748" s="14"/>
      <c r="GI748" s="14"/>
      <c r="GJ748" s="14"/>
      <c r="GK748" s="14"/>
      <c r="GL748" s="14"/>
      <c r="GM748" s="14"/>
      <c r="GN748" s="14"/>
      <c r="GO748" s="14"/>
      <c r="GP748" s="14"/>
      <c r="GQ748" s="14"/>
      <c r="GR748" s="14"/>
      <c r="GS748" s="14"/>
      <c r="GT748" s="14"/>
      <c r="GU748" s="14"/>
      <c r="GV748" s="14"/>
      <c r="GW748" s="14"/>
      <c r="GX748" s="14"/>
      <c r="GY748" s="14"/>
      <c r="GZ748" s="14"/>
    </row>
    <row r="749" spans="1:208">
      <c r="A749" s="14"/>
      <c r="B749" s="14"/>
      <c r="C749" s="14"/>
      <c r="D749" s="14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  <c r="AA749" s="39"/>
      <c r="AB749" s="39"/>
      <c r="AC749" s="39"/>
      <c r="AD749" s="39"/>
      <c r="AE749" s="39"/>
      <c r="AF749" s="39"/>
      <c r="AG749" s="39"/>
      <c r="AH749" s="39"/>
      <c r="AI749" s="39"/>
      <c r="AJ749" s="39"/>
      <c r="AK749" s="39"/>
      <c r="AL749" s="39"/>
      <c r="AM749" s="39"/>
      <c r="AN749" s="39"/>
      <c r="AO749" s="39"/>
      <c r="AP749" s="39"/>
      <c r="AQ749" s="39"/>
      <c r="AR749" s="39"/>
      <c r="AS749" s="39"/>
      <c r="AT749" s="39"/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J749" s="39"/>
      <c r="BK749" s="39"/>
      <c r="BL749" s="39"/>
      <c r="BM749" s="39"/>
      <c r="BN749" s="39"/>
      <c r="BO749" s="39"/>
      <c r="BP749" s="39"/>
      <c r="BQ749" s="39"/>
      <c r="BR749" s="39"/>
      <c r="BS749" s="39"/>
      <c r="BT749" s="39"/>
      <c r="BU749" s="39"/>
      <c r="BV749" s="39"/>
      <c r="BW749" s="39"/>
      <c r="BX749" s="39"/>
      <c r="BY749" s="39"/>
      <c r="BZ749" s="39"/>
      <c r="CA749" s="39"/>
      <c r="CB749" s="39"/>
      <c r="CC749" s="39"/>
      <c r="CD749" s="39"/>
      <c r="CE749" s="39"/>
      <c r="CF749" s="39"/>
      <c r="CG749" s="39"/>
      <c r="CH749" s="39"/>
      <c r="CI749" s="39"/>
      <c r="CJ749" s="39"/>
      <c r="CK749" s="39"/>
      <c r="CL749" s="39"/>
      <c r="CM749" s="39"/>
      <c r="CN749" s="39"/>
      <c r="CO749" s="39"/>
      <c r="CP749" s="39"/>
      <c r="CQ749" s="39"/>
      <c r="CR749" s="39"/>
      <c r="CS749" s="39"/>
      <c r="CT749" s="39"/>
      <c r="CU749" s="39"/>
      <c r="CV749" s="39"/>
      <c r="CW749" s="39"/>
      <c r="CX749" s="39"/>
      <c r="CY749" s="39"/>
      <c r="CZ749" s="39"/>
      <c r="DA749" s="39"/>
      <c r="DB749" s="39"/>
      <c r="DC749" s="39"/>
      <c r="DD749" s="39"/>
      <c r="DE749" s="39"/>
      <c r="DF749" s="39"/>
      <c r="DG749" s="39"/>
      <c r="DH749" s="39"/>
      <c r="DI749" s="39"/>
      <c r="DJ749" s="39"/>
      <c r="DK749" s="39"/>
      <c r="DL749" s="39"/>
      <c r="DM749" s="39"/>
      <c r="DN749" s="39"/>
      <c r="DO749" s="39"/>
      <c r="DP749" s="39"/>
      <c r="DQ749" s="39"/>
      <c r="DR749" s="39"/>
      <c r="DS749" s="39"/>
      <c r="DT749" s="39"/>
      <c r="DU749" s="39"/>
      <c r="DV749" s="39"/>
      <c r="DW749" s="39"/>
      <c r="DX749" s="39"/>
      <c r="DY749" s="39"/>
      <c r="DZ749" s="14"/>
      <c r="EA749" s="14"/>
      <c r="EB749" s="14"/>
      <c r="EC749" s="14"/>
      <c r="ED749" s="14"/>
      <c r="EE749" s="14"/>
      <c r="EF749" s="14"/>
      <c r="EG749" s="14"/>
      <c r="EH749" s="14"/>
      <c r="EI749" s="14"/>
      <c r="EJ749" s="14"/>
      <c r="EK749" s="14"/>
      <c r="EL749" s="14"/>
      <c r="EM749" s="14"/>
      <c r="EN749" s="14"/>
      <c r="EO749" s="14"/>
      <c r="EP749" s="14"/>
      <c r="EQ749" s="14"/>
      <c r="ER749" s="14"/>
      <c r="ES749" s="14"/>
      <c r="ET749" s="14"/>
      <c r="EU749" s="14"/>
      <c r="EV749" s="14"/>
      <c r="EW749" s="14"/>
      <c r="EX749" s="14"/>
      <c r="EY749" s="14"/>
      <c r="EZ749" s="14"/>
      <c r="FA749" s="14"/>
      <c r="FB749" s="14"/>
      <c r="FC749" s="14"/>
      <c r="FD749" s="14"/>
      <c r="FE749" s="14"/>
      <c r="FF749" s="14"/>
      <c r="FG749" s="14"/>
      <c r="FH749" s="14"/>
      <c r="FI749" s="14"/>
      <c r="FJ749" s="14"/>
      <c r="FK749" s="14"/>
      <c r="FL749" s="14"/>
      <c r="FM749" s="14"/>
      <c r="FN749" s="14"/>
      <c r="FO749" s="14"/>
      <c r="FP749" s="14"/>
      <c r="FQ749" s="14"/>
      <c r="FR749" s="14"/>
      <c r="FS749" s="14"/>
      <c r="FT749" s="14"/>
      <c r="FU749" s="14"/>
      <c r="FV749" s="14"/>
      <c r="FW749" s="14"/>
      <c r="FX749" s="14"/>
      <c r="FY749" s="14"/>
      <c r="FZ749" s="14"/>
      <c r="GA749" s="14"/>
      <c r="GB749" s="14"/>
      <c r="GC749" s="14"/>
      <c r="GD749" s="14"/>
      <c r="GE749" s="14"/>
      <c r="GF749" s="14"/>
      <c r="GG749" s="14"/>
      <c r="GH749" s="14"/>
      <c r="GI749" s="14"/>
      <c r="GJ749" s="14"/>
      <c r="GK749" s="14"/>
      <c r="GL749" s="14"/>
      <c r="GM749" s="14"/>
      <c r="GN749" s="14"/>
      <c r="GO749" s="14"/>
      <c r="GP749" s="14"/>
      <c r="GQ749" s="14"/>
      <c r="GR749" s="14"/>
      <c r="GS749" s="14"/>
      <c r="GT749" s="14"/>
      <c r="GU749" s="14"/>
      <c r="GV749" s="14"/>
      <c r="GW749" s="14"/>
      <c r="GX749" s="14"/>
      <c r="GY749" s="14"/>
      <c r="GZ749" s="14"/>
    </row>
    <row r="750" spans="1:208">
      <c r="A750" s="14"/>
      <c r="B750" s="14"/>
      <c r="C750" s="14"/>
      <c r="D750" s="14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F750" s="39"/>
      <c r="AG750" s="39"/>
      <c r="AH750" s="39"/>
      <c r="AI750" s="39"/>
      <c r="AJ750" s="39"/>
      <c r="AK750" s="39"/>
      <c r="AL750" s="39"/>
      <c r="AM750" s="39"/>
      <c r="AN750" s="39"/>
      <c r="AO750" s="39"/>
      <c r="AP750" s="39"/>
      <c r="AQ750" s="39"/>
      <c r="AR750" s="39"/>
      <c r="AS750" s="39"/>
      <c r="AT750" s="39"/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J750" s="39"/>
      <c r="BK750" s="39"/>
      <c r="BL750" s="39"/>
      <c r="BM750" s="39"/>
      <c r="BN750" s="39"/>
      <c r="BO750" s="39"/>
      <c r="BP750" s="39"/>
      <c r="BQ750" s="39"/>
      <c r="BR750" s="39"/>
      <c r="BS750" s="39"/>
      <c r="BT750" s="39"/>
      <c r="BU750" s="39"/>
      <c r="BV750" s="39"/>
      <c r="BW750" s="39"/>
      <c r="BX750" s="39"/>
      <c r="BY750" s="39"/>
      <c r="BZ750" s="39"/>
      <c r="CA750" s="39"/>
      <c r="CB750" s="39"/>
      <c r="CC750" s="39"/>
      <c r="CD750" s="39"/>
      <c r="CE750" s="39"/>
      <c r="CF750" s="39"/>
      <c r="CG750" s="39"/>
      <c r="CH750" s="39"/>
      <c r="CI750" s="39"/>
      <c r="CJ750" s="39"/>
      <c r="CK750" s="39"/>
      <c r="CL750" s="39"/>
      <c r="CM750" s="39"/>
      <c r="CN750" s="39"/>
      <c r="CO750" s="39"/>
      <c r="CP750" s="39"/>
      <c r="CQ750" s="39"/>
      <c r="CR750" s="39"/>
      <c r="CS750" s="39"/>
      <c r="CT750" s="39"/>
      <c r="CU750" s="39"/>
      <c r="CV750" s="39"/>
      <c r="CW750" s="39"/>
      <c r="CX750" s="39"/>
      <c r="CY750" s="39"/>
      <c r="CZ750" s="39"/>
      <c r="DA750" s="39"/>
      <c r="DB750" s="39"/>
      <c r="DC750" s="39"/>
      <c r="DD750" s="39"/>
      <c r="DE750" s="39"/>
      <c r="DF750" s="39"/>
      <c r="DG750" s="39"/>
      <c r="DH750" s="39"/>
      <c r="DI750" s="39"/>
      <c r="DJ750" s="39"/>
      <c r="DK750" s="39"/>
      <c r="DL750" s="39"/>
      <c r="DM750" s="39"/>
      <c r="DN750" s="39"/>
      <c r="DO750" s="39"/>
      <c r="DP750" s="39"/>
      <c r="DQ750" s="39"/>
      <c r="DR750" s="39"/>
      <c r="DS750" s="39"/>
      <c r="DT750" s="39"/>
      <c r="DU750" s="39"/>
      <c r="DV750" s="39"/>
      <c r="DW750" s="39"/>
      <c r="DX750" s="39"/>
      <c r="DY750" s="39"/>
      <c r="DZ750" s="14"/>
      <c r="EA750" s="14"/>
      <c r="EB750" s="14"/>
      <c r="EC750" s="14"/>
      <c r="ED750" s="14"/>
      <c r="EE750" s="14"/>
      <c r="EF750" s="14"/>
      <c r="EG750" s="14"/>
      <c r="EH750" s="14"/>
      <c r="EI750" s="14"/>
      <c r="EJ750" s="14"/>
      <c r="EK750" s="14"/>
      <c r="EL750" s="14"/>
      <c r="EM750" s="14"/>
      <c r="EN750" s="14"/>
      <c r="EO750" s="14"/>
      <c r="EP750" s="14"/>
      <c r="EQ750" s="14"/>
      <c r="ER750" s="14"/>
      <c r="ES750" s="14"/>
      <c r="ET750" s="14"/>
      <c r="EU750" s="14"/>
      <c r="EV750" s="14"/>
      <c r="EW750" s="14"/>
      <c r="EX750" s="14"/>
      <c r="EY750" s="14"/>
      <c r="EZ750" s="14"/>
      <c r="FA750" s="14"/>
      <c r="FB750" s="14"/>
      <c r="FC750" s="14"/>
      <c r="FD750" s="14"/>
      <c r="FE750" s="14"/>
      <c r="FF750" s="14"/>
      <c r="FG750" s="14"/>
      <c r="FH750" s="14"/>
      <c r="FI750" s="14"/>
      <c r="FJ750" s="14"/>
      <c r="FK750" s="14"/>
      <c r="FL750" s="14"/>
      <c r="FM750" s="14"/>
      <c r="FN750" s="14"/>
      <c r="FO750" s="14"/>
      <c r="FP750" s="14"/>
      <c r="FQ750" s="14"/>
      <c r="FR750" s="14"/>
      <c r="FS750" s="14"/>
      <c r="FT750" s="14"/>
      <c r="FU750" s="14"/>
      <c r="FV750" s="14"/>
      <c r="FW750" s="14"/>
      <c r="FX750" s="14"/>
      <c r="FY750" s="14"/>
      <c r="FZ750" s="14"/>
      <c r="GA750" s="14"/>
      <c r="GB750" s="14"/>
      <c r="GC750" s="14"/>
      <c r="GD750" s="14"/>
      <c r="GE750" s="14"/>
      <c r="GF750" s="14"/>
      <c r="GG750" s="14"/>
      <c r="GH750" s="14"/>
      <c r="GI750" s="14"/>
      <c r="GJ750" s="14"/>
      <c r="GK750" s="14"/>
      <c r="GL750" s="14"/>
      <c r="GM750" s="14"/>
      <c r="GN750" s="14"/>
      <c r="GO750" s="14"/>
      <c r="GP750" s="14"/>
      <c r="GQ750" s="14"/>
      <c r="GR750" s="14"/>
      <c r="GS750" s="14"/>
      <c r="GT750" s="14"/>
      <c r="GU750" s="14"/>
      <c r="GV750" s="14"/>
      <c r="GW750" s="14"/>
      <c r="GX750" s="14"/>
      <c r="GY750" s="14"/>
      <c r="GZ750" s="14"/>
    </row>
    <row r="751" spans="1:208">
      <c r="A751" s="14"/>
      <c r="B751" s="14"/>
      <c r="C751" s="14"/>
      <c r="D751" s="14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  <c r="AA751" s="39"/>
      <c r="AB751" s="39"/>
      <c r="AC751" s="39"/>
      <c r="AD751" s="39"/>
      <c r="AE751" s="39"/>
      <c r="AF751" s="39"/>
      <c r="AG751" s="39"/>
      <c r="AH751" s="39"/>
      <c r="AI751" s="39"/>
      <c r="AJ751" s="39"/>
      <c r="AK751" s="39"/>
      <c r="AL751" s="39"/>
      <c r="AM751" s="39"/>
      <c r="AN751" s="39"/>
      <c r="AO751" s="39"/>
      <c r="AP751" s="39"/>
      <c r="AQ751" s="39"/>
      <c r="AR751" s="39"/>
      <c r="AS751" s="39"/>
      <c r="AT751" s="39"/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J751" s="39"/>
      <c r="BK751" s="39"/>
      <c r="BL751" s="39"/>
      <c r="BM751" s="39"/>
      <c r="BN751" s="39"/>
      <c r="BO751" s="39"/>
      <c r="BP751" s="39"/>
      <c r="BQ751" s="39"/>
      <c r="BR751" s="39"/>
      <c r="BS751" s="39"/>
      <c r="BT751" s="39"/>
      <c r="BU751" s="39"/>
      <c r="BV751" s="39"/>
      <c r="BW751" s="39"/>
      <c r="BX751" s="39"/>
      <c r="BY751" s="39"/>
      <c r="BZ751" s="39"/>
      <c r="CA751" s="39"/>
      <c r="CB751" s="39"/>
      <c r="CC751" s="39"/>
      <c r="CD751" s="39"/>
      <c r="CE751" s="39"/>
      <c r="CF751" s="39"/>
      <c r="CG751" s="39"/>
      <c r="CH751" s="39"/>
      <c r="CI751" s="39"/>
      <c r="CJ751" s="39"/>
      <c r="CK751" s="39"/>
      <c r="CL751" s="39"/>
      <c r="CM751" s="39"/>
      <c r="CN751" s="39"/>
      <c r="CO751" s="39"/>
      <c r="CP751" s="39"/>
      <c r="CQ751" s="39"/>
      <c r="CR751" s="39"/>
      <c r="CS751" s="39"/>
      <c r="CT751" s="39"/>
      <c r="CU751" s="39"/>
      <c r="CV751" s="39"/>
      <c r="CW751" s="39"/>
      <c r="CX751" s="39"/>
      <c r="CY751" s="39"/>
      <c r="CZ751" s="39"/>
      <c r="DA751" s="39"/>
      <c r="DB751" s="39"/>
      <c r="DC751" s="39"/>
      <c r="DD751" s="39"/>
      <c r="DE751" s="39"/>
      <c r="DF751" s="39"/>
      <c r="DG751" s="39"/>
      <c r="DH751" s="39"/>
      <c r="DI751" s="39"/>
      <c r="DJ751" s="39"/>
      <c r="DK751" s="39"/>
      <c r="DL751" s="39"/>
      <c r="DM751" s="39"/>
      <c r="DN751" s="39"/>
      <c r="DO751" s="39"/>
      <c r="DP751" s="39"/>
      <c r="DQ751" s="39"/>
      <c r="DR751" s="39"/>
      <c r="DS751" s="39"/>
      <c r="DT751" s="39"/>
      <c r="DU751" s="39"/>
      <c r="DV751" s="39"/>
      <c r="DW751" s="39"/>
      <c r="DX751" s="39"/>
      <c r="DY751" s="39"/>
      <c r="DZ751" s="14"/>
      <c r="EA751" s="14"/>
      <c r="EB751" s="14"/>
      <c r="EC751" s="14"/>
      <c r="ED751" s="14"/>
      <c r="EE751" s="14"/>
      <c r="EF751" s="14"/>
      <c r="EG751" s="14"/>
      <c r="EH751" s="14"/>
      <c r="EI751" s="14"/>
      <c r="EJ751" s="14"/>
      <c r="EK751" s="14"/>
      <c r="EL751" s="14"/>
      <c r="EM751" s="14"/>
      <c r="EN751" s="14"/>
      <c r="EO751" s="14"/>
      <c r="EP751" s="14"/>
      <c r="EQ751" s="14"/>
      <c r="ER751" s="14"/>
      <c r="ES751" s="14"/>
      <c r="ET751" s="14"/>
      <c r="EU751" s="14"/>
      <c r="EV751" s="14"/>
      <c r="EW751" s="14"/>
      <c r="EX751" s="14"/>
      <c r="EY751" s="14"/>
      <c r="EZ751" s="14"/>
      <c r="FA751" s="14"/>
      <c r="FB751" s="14"/>
      <c r="FC751" s="14"/>
      <c r="FD751" s="14"/>
      <c r="FE751" s="14"/>
      <c r="FF751" s="14"/>
      <c r="FG751" s="14"/>
      <c r="FH751" s="14"/>
      <c r="FI751" s="14"/>
      <c r="FJ751" s="14"/>
      <c r="FK751" s="14"/>
      <c r="FL751" s="14"/>
      <c r="FM751" s="14"/>
      <c r="FN751" s="14"/>
      <c r="FO751" s="14"/>
      <c r="FP751" s="14"/>
      <c r="FQ751" s="14"/>
      <c r="FR751" s="14"/>
      <c r="FS751" s="14"/>
      <c r="FT751" s="14"/>
      <c r="FU751" s="14"/>
      <c r="FV751" s="14"/>
      <c r="FW751" s="14"/>
      <c r="FX751" s="14"/>
      <c r="FY751" s="14"/>
      <c r="FZ751" s="14"/>
      <c r="GA751" s="14"/>
      <c r="GB751" s="14"/>
      <c r="GC751" s="14"/>
      <c r="GD751" s="14"/>
      <c r="GE751" s="14"/>
      <c r="GF751" s="14"/>
      <c r="GG751" s="14"/>
      <c r="GH751" s="14"/>
      <c r="GI751" s="14"/>
      <c r="GJ751" s="14"/>
      <c r="GK751" s="14"/>
      <c r="GL751" s="14"/>
      <c r="GM751" s="14"/>
      <c r="GN751" s="14"/>
      <c r="GO751" s="14"/>
      <c r="GP751" s="14"/>
      <c r="GQ751" s="14"/>
      <c r="GR751" s="14"/>
      <c r="GS751" s="14"/>
      <c r="GT751" s="14"/>
      <c r="GU751" s="14"/>
      <c r="GV751" s="14"/>
      <c r="GW751" s="14"/>
      <c r="GX751" s="14"/>
      <c r="GY751" s="14"/>
      <c r="GZ751" s="14"/>
    </row>
    <row r="752" spans="1:208">
      <c r="A752" s="14"/>
      <c r="B752" s="14"/>
      <c r="C752" s="14"/>
      <c r="D752" s="14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F752" s="39"/>
      <c r="AG752" s="39"/>
      <c r="AH752" s="39"/>
      <c r="AI752" s="39"/>
      <c r="AJ752" s="39"/>
      <c r="AK752" s="39"/>
      <c r="AL752" s="39"/>
      <c r="AM752" s="39"/>
      <c r="AN752" s="39"/>
      <c r="AO752" s="39"/>
      <c r="AP752" s="39"/>
      <c r="AQ752" s="39"/>
      <c r="AR752" s="39"/>
      <c r="AS752" s="39"/>
      <c r="AT752" s="39"/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J752" s="39"/>
      <c r="BK752" s="39"/>
      <c r="BL752" s="39"/>
      <c r="BM752" s="39"/>
      <c r="BN752" s="39"/>
      <c r="BO752" s="39"/>
      <c r="BP752" s="39"/>
      <c r="BQ752" s="39"/>
      <c r="BR752" s="39"/>
      <c r="BS752" s="39"/>
      <c r="BT752" s="39"/>
      <c r="BU752" s="39"/>
      <c r="BV752" s="39"/>
      <c r="BW752" s="39"/>
      <c r="BX752" s="39"/>
      <c r="BY752" s="39"/>
      <c r="BZ752" s="39"/>
      <c r="CA752" s="39"/>
      <c r="CB752" s="39"/>
      <c r="CC752" s="39"/>
      <c r="CD752" s="39"/>
      <c r="CE752" s="39"/>
      <c r="CF752" s="39"/>
      <c r="CG752" s="39"/>
      <c r="CH752" s="39"/>
      <c r="CI752" s="39"/>
      <c r="CJ752" s="39"/>
      <c r="CK752" s="39"/>
      <c r="CL752" s="39"/>
      <c r="CM752" s="39"/>
      <c r="CN752" s="39"/>
      <c r="CO752" s="39"/>
      <c r="CP752" s="39"/>
      <c r="CQ752" s="39"/>
      <c r="CR752" s="39"/>
      <c r="CS752" s="39"/>
      <c r="CT752" s="39"/>
      <c r="CU752" s="39"/>
      <c r="CV752" s="39"/>
      <c r="CW752" s="39"/>
      <c r="CX752" s="39"/>
      <c r="CY752" s="39"/>
      <c r="CZ752" s="39"/>
      <c r="DA752" s="39"/>
      <c r="DB752" s="39"/>
      <c r="DC752" s="39"/>
      <c r="DD752" s="39"/>
      <c r="DE752" s="39"/>
      <c r="DF752" s="39"/>
      <c r="DG752" s="39"/>
      <c r="DH752" s="39"/>
      <c r="DI752" s="39"/>
      <c r="DJ752" s="39"/>
      <c r="DK752" s="39"/>
      <c r="DL752" s="39"/>
      <c r="DM752" s="39"/>
      <c r="DN752" s="39"/>
      <c r="DO752" s="39"/>
      <c r="DP752" s="39"/>
      <c r="DQ752" s="39"/>
      <c r="DR752" s="39"/>
      <c r="DS752" s="39"/>
      <c r="DT752" s="39"/>
      <c r="DU752" s="39"/>
      <c r="DV752" s="39"/>
      <c r="DW752" s="39"/>
      <c r="DX752" s="39"/>
      <c r="DY752" s="39"/>
      <c r="DZ752" s="14"/>
      <c r="EA752" s="14"/>
      <c r="EB752" s="14"/>
      <c r="EC752" s="14"/>
      <c r="ED752" s="14"/>
      <c r="EE752" s="14"/>
      <c r="EF752" s="14"/>
      <c r="EG752" s="14"/>
      <c r="EH752" s="14"/>
      <c r="EI752" s="14"/>
      <c r="EJ752" s="14"/>
      <c r="EK752" s="14"/>
      <c r="EL752" s="14"/>
      <c r="EM752" s="14"/>
      <c r="EN752" s="14"/>
      <c r="EO752" s="14"/>
      <c r="EP752" s="14"/>
      <c r="EQ752" s="14"/>
      <c r="ER752" s="14"/>
      <c r="ES752" s="14"/>
      <c r="ET752" s="14"/>
      <c r="EU752" s="14"/>
      <c r="EV752" s="14"/>
      <c r="EW752" s="14"/>
      <c r="EX752" s="14"/>
      <c r="EY752" s="14"/>
      <c r="EZ752" s="14"/>
      <c r="FA752" s="14"/>
      <c r="FB752" s="14"/>
      <c r="FC752" s="14"/>
      <c r="FD752" s="14"/>
      <c r="FE752" s="14"/>
      <c r="FF752" s="14"/>
      <c r="FG752" s="14"/>
      <c r="FH752" s="14"/>
      <c r="FI752" s="14"/>
      <c r="FJ752" s="14"/>
      <c r="FK752" s="14"/>
      <c r="FL752" s="14"/>
      <c r="FM752" s="14"/>
      <c r="FN752" s="14"/>
      <c r="FO752" s="14"/>
      <c r="FP752" s="14"/>
      <c r="FQ752" s="14"/>
      <c r="FR752" s="14"/>
      <c r="FS752" s="14"/>
      <c r="FT752" s="14"/>
      <c r="FU752" s="14"/>
      <c r="FV752" s="14"/>
      <c r="FW752" s="14"/>
      <c r="FX752" s="14"/>
      <c r="FY752" s="14"/>
      <c r="FZ752" s="14"/>
      <c r="GA752" s="14"/>
      <c r="GB752" s="14"/>
      <c r="GC752" s="14"/>
      <c r="GD752" s="14"/>
      <c r="GE752" s="14"/>
      <c r="GF752" s="14"/>
      <c r="GG752" s="14"/>
      <c r="GH752" s="14"/>
      <c r="GI752" s="14"/>
      <c r="GJ752" s="14"/>
      <c r="GK752" s="14"/>
      <c r="GL752" s="14"/>
      <c r="GM752" s="14"/>
      <c r="GN752" s="14"/>
      <c r="GO752" s="14"/>
      <c r="GP752" s="14"/>
      <c r="GQ752" s="14"/>
      <c r="GR752" s="14"/>
      <c r="GS752" s="14"/>
      <c r="GT752" s="14"/>
      <c r="GU752" s="14"/>
      <c r="GV752" s="14"/>
      <c r="GW752" s="14"/>
      <c r="GX752" s="14"/>
      <c r="GY752" s="14"/>
      <c r="GZ752" s="14"/>
    </row>
    <row r="753" spans="1:208">
      <c r="A753" s="14"/>
      <c r="B753" s="14"/>
      <c r="C753" s="14"/>
      <c r="D753" s="14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  <c r="AP753" s="39"/>
      <c r="AQ753" s="39"/>
      <c r="AR753" s="39"/>
      <c r="AS753" s="39"/>
      <c r="AT753" s="39"/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J753" s="39"/>
      <c r="BK753" s="39"/>
      <c r="BL753" s="39"/>
      <c r="BM753" s="39"/>
      <c r="BN753" s="39"/>
      <c r="BO753" s="39"/>
      <c r="BP753" s="39"/>
      <c r="BQ753" s="39"/>
      <c r="BR753" s="39"/>
      <c r="BS753" s="39"/>
      <c r="BT753" s="39"/>
      <c r="BU753" s="39"/>
      <c r="BV753" s="39"/>
      <c r="BW753" s="39"/>
      <c r="BX753" s="39"/>
      <c r="BY753" s="39"/>
      <c r="BZ753" s="39"/>
      <c r="CA753" s="39"/>
      <c r="CB753" s="39"/>
      <c r="CC753" s="39"/>
      <c r="CD753" s="39"/>
      <c r="CE753" s="39"/>
      <c r="CF753" s="39"/>
      <c r="CG753" s="39"/>
      <c r="CH753" s="39"/>
      <c r="CI753" s="39"/>
      <c r="CJ753" s="39"/>
      <c r="CK753" s="39"/>
      <c r="CL753" s="39"/>
      <c r="CM753" s="39"/>
      <c r="CN753" s="39"/>
      <c r="CO753" s="39"/>
      <c r="CP753" s="39"/>
      <c r="CQ753" s="39"/>
      <c r="CR753" s="39"/>
      <c r="CS753" s="39"/>
      <c r="CT753" s="39"/>
      <c r="CU753" s="39"/>
      <c r="CV753" s="39"/>
      <c r="CW753" s="39"/>
      <c r="CX753" s="39"/>
      <c r="CY753" s="39"/>
      <c r="CZ753" s="39"/>
      <c r="DA753" s="39"/>
      <c r="DB753" s="39"/>
      <c r="DC753" s="39"/>
      <c r="DD753" s="39"/>
      <c r="DE753" s="39"/>
      <c r="DF753" s="39"/>
      <c r="DG753" s="39"/>
      <c r="DH753" s="39"/>
      <c r="DI753" s="39"/>
      <c r="DJ753" s="39"/>
      <c r="DK753" s="39"/>
      <c r="DL753" s="39"/>
      <c r="DM753" s="39"/>
      <c r="DN753" s="39"/>
      <c r="DO753" s="39"/>
      <c r="DP753" s="39"/>
      <c r="DQ753" s="39"/>
      <c r="DR753" s="39"/>
      <c r="DS753" s="39"/>
      <c r="DT753" s="39"/>
      <c r="DU753" s="39"/>
      <c r="DV753" s="39"/>
      <c r="DW753" s="39"/>
      <c r="DX753" s="39"/>
      <c r="DY753" s="39"/>
      <c r="DZ753" s="14"/>
      <c r="EA753" s="14"/>
      <c r="EB753" s="14"/>
      <c r="EC753" s="14"/>
      <c r="ED753" s="14"/>
      <c r="EE753" s="14"/>
      <c r="EF753" s="14"/>
      <c r="EG753" s="14"/>
      <c r="EH753" s="14"/>
      <c r="EI753" s="14"/>
      <c r="EJ753" s="14"/>
      <c r="EK753" s="14"/>
      <c r="EL753" s="14"/>
      <c r="EM753" s="14"/>
      <c r="EN753" s="14"/>
      <c r="EO753" s="14"/>
      <c r="EP753" s="14"/>
      <c r="EQ753" s="14"/>
      <c r="ER753" s="14"/>
      <c r="ES753" s="14"/>
      <c r="ET753" s="14"/>
      <c r="EU753" s="14"/>
      <c r="EV753" s="14"/>
      <c r="EW753" s="14"/>
      <c r="EX753" s="14"/>
      <c r="EY753" s="14"/>
      <c r="EZ753" s="14"/>
      <c r="FA753" s="14"/>
      <c r="FB753" s="14"/>
      <c r="FC753" s="14"/>
      <c r="FD753" s="14"/>
      <c r="FE753" s="14"/>
      <c r="FF753" s="14"/>
      <c r="FG753" s="14"/>
      <c r="FH753" s="14"/>
      <c r="FI753" s="14"/>
      <c r="FJ753" s="14"/>
      <c r="FK753" s="14"/>
      <c r="FL753" s="14"/>
      <c r="FM753" s="14"/>
      <c r="FN753" s="14"/>
      <c r="FO753" s="14"/>
      <c r="FP753" s="14"/>
      <c r="FQ753" s="14"/>
      <c r="FR753" s="14"/>
      <c r="FS753" s="14"/>
      <c r="FT753" s="14"/>
      <c r="FU753" s="14"/>
      <c r="FV753" s="14"/>
      <c r="FW753" s="14"/>
      <c r="FX753" s="14"/>
      <c r="FY753" s="14"/>
      <c r="FZ753" s="14"/>
      <c r="GA753" s="14"/>
      <c r="GB753" s="14"/>
      <c r="GC753" s="14"/>
      <c r="GD753" s="14"/>
      <c r="GE753" s="14"/>
      <c r="GF753" s="14"/>
      <c r="GG753" s="14"/>
      <c r="GH753" s="14"/>
      <c r="GI753" s="14"/>
      <c r="GJ753" s="14"/>
      <c r="GK753" s="14"/>
      <c r="GL753" s="14"/>
      <c r="GM753" s="14"/>
      <c r="GN753" s="14"/>
      <c r="GO753" s="14"/>
      <c r="GP753" s="14"/>
      <c r="GQ753" s="14"/>
      <c r="GR753" s="14"/>
      <c r="GS753" s="14"/>
      <c r="GT753" s="14"/>
      <c r="GU753" s="14"/>
      <c r="GV753" s="14"/>
      <c r="GW753" s="14"/>
      <c r="GX753" s="14"/>
      <c r="GY753" s="14"/>
      <c r="GZ753" s="14"/>
    </row>
    <row r="754" spans="1:208">
      <c r="A754" s="14"/>
      <c r="B754" s="14"/>
      <c r="C754" s="14"/>
      <c r="D754" s="14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39"/>
      <c r="AN754" s="39"/>
      <c r="AO754" s="39"/>
      <c r="AP754" s="39"/>
      <c r="AQ754" s="39"/>
      <c r="AR754" s="39"/>
      <c r="AS754" s="39"/>
      <c r="AT754" s="39"/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J754" s="39"/>
      <c r="BK754" s="39"/>
      <c r="BL754" s="39"/>
      <c r="BM754" s="39"/>
      <c r="BN754" s="39"/>
      <c r="BO754" s="39"/>
      <c r="BP754" s="39"/>
      <c r="BQ754" s="39"/>
      <c r="BR754" s="39"/>
      <c r="BS754" s="39"/>
      <c r="BT754" s="39"/>
      <c r="BU754" s="39"/>
      <c r="BV754" s="39"/>
      <c r="BW754" s="39"/>
      <c r="BX754" s="39"/>
      <c r="BY754" s="39"/>
      <c r="BZ754" s="39"/>
      <c r="CA754" s="39"/>
      <c r="CB754" s="39"/>
      <c r="CC754" s="39"/>
      <c r="CD754" s="39"/>
      <c r="CE754" s="39"/>
      <c r="CF754" s="39"/>
      <c r="CG754" s="39"/>
      <c r="CH754" s="39"/>
      <c r="CI754" s="39"/>
      <c r="CJ754" s="39"/>
      <c r="CK754" s="39"/>
      <c r="CL754" s="39"/>
      <c r="CM754" s="39"/>
      <c r="CN754" s="39"/>
      <c r="CO754" s="39"/>
      <c r="CP754" s="39"/>
      <c r="CQ754" s="39"/>
      <c r="CR754" s="39"/>
      <c r="CS754" s="39"/>
      <c r="CT754" s="39"/>
      <c r="CU754" s="39"/>
      <c r="CV754" s="39"/>
      <c r="CW754" s="39"/>
      <c r="CX754" s="39"/>
      <c r="CY754" s="39"/>
      <c r="CZ754" s="39"/>
      <c r="DA754" s="39"/>
      <c r="DB754" s="39"/>
      <c r="DC754" s="39"/>
      <c r="DD754" s="39"/>
      <c r="DE754" s="39"/>
      <c r="DF754" s="39"/>
      <c r="DG754" s="39"/>
      <c r="DH754" s="39"/>
      <c r="DI754" s="39"/>
      <c r="DJ754" s="39"/>
      <c r="DK754" s="39"/>
      <c r="DL754" s="39"/>
      <c r="DM754" s="39"/>
      <c r="DN754" s="39"/>
      <c r="DO754" s="39"/>
      <c r="DP754" s="39"/>
      <c r="DQ754" s="39"/>
      <c r="DR754" s="39"/>
      <c r="DS754" s="39"/>
      <c r="DT754" s="39"/>
      <c r="DU754" s="39"/>
      <c r="DV754" s="39"/>
      <c r="DW754" s="39"/>
      <c r="DX754" s="39"/>
      <c r="DY754" s="39"/>
      <c r="DZ754" s="14"/>
      <c r="EA754" s="14"/>
      <c r="EB754" s="14"/>
      <c r="EC754" s="14"/>
      <c r="ED754" s="14"/>
      <c r="EE754" s="14"/>
      <c r="EF754" s="14"/>
      <c r="EG754" s="14"/>
      <c r="EH754" s="14"/>
      <c r="EI754" s="14"/>
      <c r="EJ754" s="14"/>
      <c r="EK754" s="14"/>
      <c r="EL754" s="14"/>
      <c r="EM754" s="14"/>
      <c r="EN754" s="14"/>
      <c r="EO754" s="14"/>
      <c r="EP754" s="14"/>
      <c r="EQ754" s="14"/>
      <c r="ER754" s="14"/>
      <c r="ES754" s="14"/>
      <c r="ET754" s="14"/>
      <c r="EU754" s="14"/>
      <c r="EV754" s="14"/>
      <c r="EW754" s="14"/>
      <c r="EX754" s="14"/>
      <c r="EY754" s="14"/>
      <c r="EZ754" s="14"/>
      <c r="FA754" s="14"/>
      <c r="FB754" s="14"/>
      <c r="FC754" s="14"/>
      <c r="FD754" s="14"/>
      <c r="FE754" s="14"/>
      <c r="FF754" s="14"/>
      <c r="FG754" s="14"/>
      <c r="FH754" s="14"/>
      <c r="FI754" s="14"/>
      <c r="FJ754" s="14"/>
      <c r="FK754" s="14"/>
      <c r="FL754" s="14"/>
      <c r="FM754" s="14"/>
      <c r="FN754" s="14"/>
      <c r="FO754" s="14"/>
      <c r="FP754" s="14"/>
      <c r="FQ754" s="14"/>
      <c r="FR754" s="14"/>
      <c r="FS754" s="14"/>
      <c r="FT754" s="14"/>
      <c r="FU754" s="14"/>
      <c r="FV754" s="14"/>
      <c r="FW754" s="14"/>
      <c r="FX754" s="14"/>
      <c r="FY754" s="14"/>
      <c r="FZ754" s="14"/>
      <c r="GA754" s="14"/>
      <c r="GB754" s="14"/>
      <c r="GC754" s="14"/>
      <c r="GD754" s="14"/>
      <c r="GE754" s="14"/>
      <c r="GF754" s="14"/>
      <c r="GG754" s="14"/>
      <c r="GH754" s="14"/>
      <c r="GI754" s="14"/>
      <c r="GJ754" s="14"/>
      <c r="GK754" s="14"/>
      <c r="GL754" s="14"/>
      <c r="GM754" s="14"/>
      <c r="GN754" s="14"/>
      <c r="GO754" s="14"/>
      <c r="GP754" s="14"/>
      <c r="GQ754" s="14"/>
      <c r="GR754" s="14"/>
      <c r="GS754" s="14"/>
      <c r="GT754" s="14"/>
      <c r="GU754" s="14"/>
      <c r="GV754" s="14"/>
      <c r="GW754" s="14"/>
      <c r="GX754" s="14"/>
      <c r="GY754" s="14"/>
      <c r="GZ754" s="14"/>
    </row>
    <row r="755" spans="1:208">
      <c r="A755" s="14"/>
      <c r="B755" s="14"/>
      <c r="C755" s="14"/>
      <c r="D755" s="14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39"/>
      <c r="AN755" s="39"/>
      <c r="AO755" s="39"/>
      <c r="AP755" s="39"/>
      <c r="AQ755" s="39"/>
      <c r="AR755" s="39"/>
      <c r="AS755" s="39"/>
      <c r="AT755" s="39"/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J755" s="39"/>
      <c r="BK755" s="39"/>
      <c r="BL755" s="39"/>
      <c r="BM755" s="39"/>
      <c r="BN755" s="39"/>
      <c r="BO755" s="39"/>
      <c r="BP755" s="39"/>
      <c r="BQ755" s="39"/>
      <c r="BR755" s="39"/>
      <c r="BS755" s="39"/>
      <c r="BT755" s="39"/>
      <c r="BU755" s="39"/>
      <c r="BV755" s="39"/>
      <c r="BW755" s="39"/>
      <c r="BX755" s="39"/>
      <c r="BY755" s="39"/>
      <c r="BZ755" s="39"/>
      <c r="CA755" s="39"/>
      <c r="CB755" s="39"/>
      <c r="CC755" s="39"/>
      <c r="CD755" s="39"/>
      <c r="CE755" s="39"/>
      <c r="CF755" s="39"/>
      <c r="CG755" s="39"/>
      <c r="CH755" s="39"/>
      <c r="CI755" s="39"/>
      <c r="CJ755" s="39"/>
      <c r="CK755" s="39"/>
      <c r="CL755" s="39"/>
      <c r="CM755" s="39"/>
      <c r="CN755" s="39"/>
      <c r="CO755" s="39"/>
      <c r="CP755" s="39"/>
      <c r="CQ755" s="39"/>
      <c r="CR755" s="39"/>
      <c r="CS755" s="39"/>
      <c r="CT755" s="39"/>
      <c r="CU755" s="39"/>
      <c r="CV755" s="39"/>
      <c r="CW755" s="39"/>
      <c r="CX755" s="39"/>
      <c r="CY755" s="39"/>
      <c r="CZ755" s="39"/>
      <c r="DA755" s="39"/>
      <c r="DB755" s="39"/>
      <c r="DC755" s="39"/>
      <c r="DD755" s="39"/>
      <c r="DE755" s="39"/>
      <c r="DF755" s="39"/>
      <c r="DG755" s="39"/>
      <c r="DH755" s="39"/>
      <c r="DI755" s="39"/>
      <c r="DJ755" s="39"/>
      <c r="DK755" s="39"/>
      <c r="DL755" s="39"/>
      <c r="DM755" s="39"/>
      <c r="DN755" s="39"/>
      <c r="DO755" s="39"/>
      <c r="DP755" s="39"/>
      <c r="DQ755" s="39"/>
      <c r="DR755" s="39"/>
      <c r="DS755" s="39"/>
      <c r="DT755" s="39"/>
      <c r="DU755" s="39"/>
      <c r="DV755" s="39"/>
      <c r="DW755" s="39"/>
      <c r="DX755" s="39"/>
      <c r="DY755" s="39"/>
      <c r="DZ755" s="14"/>
      <c r="EA755" s="14"/>
      <c r="EB755" s="14"/>
      <c r="EC755" s="14"/>
      <c r="ED755" s="14"/>
      <c r="EE755" s="14"/>
      <c r="EF755" s="14"/>
      <c r="EG755" s="14"/>
      <c r="EH755" s="14"/>
      <c r="EI755" s="14"/>
      <c r="EJ755" s="14"/>
      <c r="EK755" s="14"/>
      <c r="EL755" s="14"/>
      <c r="EM755" s="14"/>
      <c r="EN755" s="14"/>
      <c r="EO755" s="14"/>
      <c r="EP755" s="14"/>
      <c r="EQ755" s="14"/>
      <c r="ER755" s="14"/>
      <c r="ES755" s="14"/>
      <c r="ET755" s="14"/>
      <c r="EU755" s="14"/>
      <c r="EV755" s="14"/>
      <c r="EW755" s="14"/>
      <c r="EX755" s="14"/>
      <c r="EY755" s="14"/>
      <c r="EZ755" s="14"/>
      <c r="FA755" s="14"/>
      <c r="FB755" s="14"/>
      <c r="FC755" s="14"/>
      <c r="FD755" s="14"/>
      <c r="FE755" s="14"/>
      <c r="FF755" s="14"/>
      <c r="FG755" s="14"/>
      <c r="FH755" s="14"/>
      <c r="FI755" s="14"/>
      <c r="FJ755" s="14"/>
      <c r="FK755" s="14"/>
      <c r="FL755" s="14"/>
      <c r="FM755" s="14"/>
      <c r="FN755" s="14"/>
      <c r="FO755" s="14"/>
      <c r="FP755" s="14"/>
      <c r="FQ755" s="14"/>
      <c r="FR755" s="14"/>
      <c r="FS755" s="14"/>
      <c r="FT755" s="14"/>
      <c r="FU755" s="14"/>
      <c r="FV755" s="14"/>
      <c r="FW755" s="14"/>
      <c r="FX755" s="14"/>
      <c r="FY755" s="14"/>
      <c r="FZ755" s="14"/>
      <c r="GA755" s="14"/>
      <c r="GB755" s="14"/>
      <c r="GC755" s="14"/>
      <c r="GD755" s="14"/>
      <c r="GE755" s="14"/>
      <c r="GF755" s="14"/>
      <c r="GG755" s="14"/>
      <c r="GH755" s="14"/>
      <c r="GI755" s="14"/>
      <c r="GJ755" s="14"/>
      <c r="GK755" s="14"/>
      <c r="GL755" s="14"/>
      <c r="GM755" s="14"/>
      <c r="GN755" s="14"/>
      <c r="GO755" s="14"/>
      <c r="GP755" s="14"/>
      <c r="GQ755" s="14"/>
      <c r="GR755" s="14"/>
      <c r="GS755" s="14"/>
      <c r="GT755" s="14"/>
      <c r="GU755" s="14"/>
      <c r="GV755" s="14"/>
      <c r="GW755" s="14"/>
      <c r="GX755" s="14"/>
      <c r="GY755" s="14"/>
      <c r="GZ755" s="14"/>
    </row>
    <row r="756" spans="1:208">
      <c r="A756" s="14"/>
      <c r="B756" s="14"/>
      <c r="C756" s="14"/>
      <c r="D756" s="14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39"/>
      <c r="AN756" s="39"/>
      <c r="AO756" s="39"/>
      <c r="AP756" s="39"/>
      <c r="AQ756" s="39"/>
      <c r="AR756" s="39"/>
      <c r="AS756" s="39"/>
      <c r="AT756" s="39"/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J756" s="39"/>
      <c r="BK756" s="39"/>
      <c r="BL756" s="39"/>
      <c r="BM756" s="39"/>
      <c r="BN756" s="39"/>
      <c r="BO756" s="39"/>
      <c r="BP756" s="39"/>
      <c r="BQ756" s="39"/>
      <c r="BR756" s="39"/>
      <c r="BS756" s="39"/>
      <c r="BT756" s="39"/>
      <c r="BU756" s="39"/>
      <c r="BV756" s="39"/>
      <c r="BW756" s="39"/>
      <c r="BX756" s="39"/>
      <c r="BY756" s="39"/>
      <c r="BZ756" s="39"/>
      <c r="CA756" s="39"/>
      <c r="CB756" s="39"/>
      <c r="CC756" s="39"/>
      <c r="CD756" s="39"/>
      <c r="CE756" s="39"/>
      <c r="CF756" s="39"/>
      <c r="CG756" s="39"/>
      <c r="CH756" s="39"/>
      <c r="CI756" s="39"/>
      <c r="CJ756" s="39"/>
      <c r="CK756" s="39"/>
      <c r="CL756" s="39"/>
      <c r="CM756" s="39"/>
      <c r="CN756" s="39"/>
      <c r="CO756" s="39"/>
      <c r="CP756" s="39"/>
      <c r="CQ756" s="39"/>
      <c r="CR756" s="39"/>
      <c r="CS756" s="39"/>
      <c r="CT756" s="39"/>
      <c r="CU756" s="39"/>
      <c r="CV756" s="39"/>
      <c r="CW756" s="39"/>
      <c r="CX756" s="39"/>
      <c r="CY756" s="39"/>
      <c r="CZ756" s="39"/>
      <c r="DA756" s="39"/>
      <c r="DB756" s="39"/>
      <c r="DC756" s="39"/>
      <c r="DD756" s="39"/>
      <c r="DE756" s="39"/>
      <c r="DF756" s="39"/>
      <c r="DG756" s="39"/>
      <c r="DH756" s="39"/>
      <c r="DI756" s="39"/>
      <c r="DJ756" s="39"/>
      <c r="DK756" s="39"/>
      <c r="DL756" s="39"/>
      <c r="DM756" s="39"/>
      <c r="DN756" s="39"/>
      <c r="DO756" s="39"/>
      <c r="DP756" s="39"/>
      <c r="DQ756" s="39"/>
      <c r="DR756" s="39"/>
      <c r="DS756" s="39"/>
      <c r="DT756" s="39"/>
      <c r="DU756" s="39"/>
      <c r="DV756" s="39"/>
      <c r="DW756" s="39"/>
      <c r="DX756" s="39"/>
      <c r="DY756" s="39"/>
      <c r="DZ756" s="14"/>
      <c r="EA756" s="14"/>
      <c r="EB756" s="14"/>
      <c r="EC756" s="14"/>
      <c r="ED756" s="14"/>
      <c r="EE756" s="14"/>
      <c r="EF756" s="14"/>
      <c r="EG756" s="14"/>
      <c r="EH756" s="14"/>
      <c r="EI756" s="14"/>
      <c r="EJ756" s="14"/>
      <c r="EK756" s="14"/>
      <c r="EL756" s="14"/>
      <c r="EM756" s="14"/>
      <c r="EN756" s="14"/>
      <c r="EO756" s="14"/>
      <c r="EP756" s="14"/>
      <c r="EQ756" s="14"/>
      <c r="ER756" s="14"/>
      <c r="ES756" s="14"/>
      <c r="ET756" s="14"/>
      <c r="EU756" s="14"/>
      <c r="EV756" s="14"/>
      <c r="EW756" s="14"/>
      <c r="EX756" s="14"/>
      <c r="EY756" s="14"/>
      <c r="EZ756" s="14"/>
      <c r="FA756" s="14"/>
      <c r="FB756" s="14"/>
      <c r="FC756" s="14"/>
      <c r="FD756" s="14"/>
      <c r="FE756" s="14"/>
      <c r="FF756" s="14"/>
      <c r="FG756" s="14"/>
      <c r="FH756" s="14"/>
      <c r="FI756" s="14"/>
      <c r="FJ756" s="14"/>
      <c r="FK756" s="14"/>
      <c r="FL756" s="14"/>
      <c r="FM756" s="14"/>
      <c r="FN756" s="14"/>
      <c r="FO756" s="14"/>
      <c r="FP756" s="14"/>
      <c r="FQ756" s="14"/>
      <c r="FR756" s="14"/>
      <c r="FS756" s="14"/>
      <c r="FT756" s="14"/>
      <c r="FU756" s="14"/>
      <c r="FV756" s="14"/>
      <c r="FW756" s="14"/>
      <c r="FX756" s="14"/>
      <c r="FY756" s="14"/>
      <c r="FZ756" s="14"/>
      <c r="GA756" s="14"/>
      <c r="GB756" s="14"/>
      <c r="GC756" s="14"/>
      <c r="GD756" s="14"/>
      <c r="GE756" s="14"/>
      <c r="GF756" s="14"/>
      <c r="GG756" s="14"/>
      <c r="GH756" s="14"/>
      <c r="GI756" s="14"/>
      <c r="GJ756" s="14"/>
      <c r="GK756" s="14"/>
      <c r="GL756" s="14"/>
      <c r="GM756" s="14"/>
      <c r="GN756" s="14"/>
      <c r="GO756" s="14"/>
      <c r="GP756" s="14"/>
      <c r="GQ756" s="14"/>
      <c r="GR756" s="14"/>
      <c r="GS756" s="14"/>
      <c r="GT756" s="14"/>
      <c r="GU756" s="14"/>
      <c r="GV756" s="14"/>
      <c r="GW756" s="14"/>
      <c r="GX756" s="14"/>
      <c r="GY756" s="14"/>
      <c r="GZ756" s="14"/>
    </row>
    <row r="757" spans="1:208">
      <c r="A757" s="14"/>
      <c r="B757" s="14"/>
      <c r="C757" s="14"/>
      <c r="D757" s="14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  <c r="AA757" s="39"/>
      <c r="AB757" s="39"/>
      <c r="AC757" s="39"/>
      <c r="AD757" s="39"/>
      <c r="AE757" s="39"/>
      <c r="AF757" s="39"/>
      <c r="AG757" s="39"/>
      <c r="AH757" s="39"/>
      <c r="AI757" s="39"/>
      <c r="AJ757" s="39"/>
      <c r="AK757" s="39"/>
      <c r="AL757" s="39"/>
      <c r="AM757" s="39"/>
      <c r="AN757" s="39"/>
      <c r="AO757" s="39"/>
      <c r="AP757" s="39"/>
      <c r="AQ757" s="39"/>
      <c r="AR757" s="39"/>
      <c r="AS757" s="39"/>
      <c r="AT757" s="39"/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J757" s="39"/>
      <c r="BK757" s="39"/>
      <c r="BL757" s="39"/>
      <c r="BM757" s="39"/>
      <c r="BN757" s="39"/>
      <c r="BO757" s="39"/>
      <c r="BP757" s="39"/>
      <c r="BQ757" s="39"/>
      <c r="BR757" s="39"/>
      <c r="BS757" s="39"/>
      <c r="BT757" s="39"/>
      <c r="BU757" s="39"/>
      <c r="BV757" s="39"/>
      <c r="BW757" s="39"/>
      <c r="BX757" s="39"/>
      <c r="BY757" s="39"/>
      <c r="BZ757" s="39"/>
      <c r="CA757" s="39"/>
      <c r="CB757" s="39"/>
      <c r="CC757" s="39"/>
      <c r="CD757" s="39"/>
      <c r="CE757" s="39"/>
      <c r="CF757" s="39"/>
      <c r="CG757" s="39"/>
      <c r="CH757" s="39"/>
      <c r="CI757" s="39"/>
      <c r="CJ757" s="39"/>
      <c r="CK757" s="39"/>
      <c r="CL757" s="39"/>
      <c r="CM757" s="39"/>
      <c r="CN757" s="39"/>
      <c r="CO757" s="39"/>
      <c r="CP757" s="39"/>
      <c r="CQ757" s="39"/>
      <c r="CR757" s="39"/>
      <c r="CS757" s="39"/>
      <c r="CT757" s="39"/>
      <c r="CU757" s="39"/>
      <c r="CV757" s="39"/>
      <c r="CW757" s="39"/>
      <c r="CX757" s="39"/>
      <c r="CY757" s="39"/>
      <c r="CZ757" s="39"/>
      <c r="DA757" s="39"/>
      <c r="DB757" s="39"/>
      <c r="DC757" s="39"/>
      <c r="DD757" s="39"/>
      <c r="DE757" s="39"/>
      <c r="DF757" s="39"/>
      <c r="DG757" s="39"/>
      <c r="DH757" s="39"/>
      <c r="DI757" s="39"/>
      <c r="DJ757" s="39"/>
      <c r="DK757" s="39"/>
      <c r="DL757" s="39"/>
      <c r="DM757" s="39"/>
      <c r="DN757" s="39"/>
      <c r="DO757" s="39"/>
      <c r="DP757" s="39"/>
      <c r="DQ757" s="39"/>
      <c r="DR757" s="39"/>
      <c r="DS757" s="39"/>
      <c r="DT757" s="39"/>
      <c r="DU757" s="39"/>
      <c r="DV757" s="39"/>
      <c r="DW757" s="39"/>
      <c r="DX757" s="39"/>
      <c r="DY757" s="39"/>
      <c r="DZ757" s="14"/>
      <c r="EA757" s="14"/>
      <c r="EB757" s="14"/>
      <c r="EC757" s="14"/>
      <c r="ED757" s="14"/>
      <c r="EE757" s="14"/>
      <c r="EF757" s="14"/>
      <c r="EG757" s="14"/>
      <c r="EH757" s="14"/>
      <c r="EI757" s="14"/>
      <c r="EJ757" s="14"/>
      <c r="EK757" s="14"/>
      <c r="EL757" s="14"/>
      <c r="EM757" s="14"/>
      <c r="EN757" s="14"/>
      <c r="EO757" s="14"/>
      <c r="EP757" s="14"/>
      <c r="EQ757" s="14"/>
      <c r="ER757" s="14"/>
      <c r="ES757" s="14"/>
      <c r="ET757" s="14"/>
      <c r="EU757" s="14"/>
      <c r="EV757" s="14"/>
      <c r="EW757" s="14"/>
      <c r="EX757" s="14"/>
      <c r="EY757" s="14"/>
      <c r="EZ757" s="14"/>
      <c r="FA757" s="14"/>
      <c r="FB757" s="14"/>
      <c r="FC757" s="14"/>
      <c r="FD757" s="14"/>
      <c r="FE757" s="14"/>
      <c r="FF757" s="14"/>
      <c r="FG757" s="14"/>
      <c r="FH757" s="14"/>
      <c r="FI757" s="14"/>
      <c r="FJ757" s="14"/>
      <c r="FK757" s="14"/>
      <c r="FL757" s="14"/>
      <c r="FM757" s="14"/>
      <c r="FN757" s="14"/>
      <c r="FO757" s="14"/>
      <c r="FP757" s="14"/>
      <c r="FQ757" s="14"/>
      <c r="FR757" s="14"/>
      <c r="FS757" s="14"/>
      <c r="FT757" s="14"/>
      <c r="FU757" s="14"/>
      <c r="FV757" s="14"/>
      <c r="FW757" s="14"/>
      <c r="FX757" s="14"/>
      <c r="FY757" s="14"/>
      <c r="FZ757" s="14"/>
      <c r="GA757" s="14"/>
      <c r="GB757" s="14"/>
      <c r="GC757" s="14"/>
      <c r="GD757" s="14"/>
      <c r="GE757" s="14"/>
      <c r="GF757" s="14"/>
      <c r="GG757" s="14"/>
      <c r="GH757" s="14"/>
      <c r="GI757" s="14"/>
      <c r="GJ757" s="14"/>
      <c r="GK757" s="14"/>
      <c r="GL757" s="14"/>
      <c r="GM757" s="14"/>
      <c r="GN757" s="14"/>
      <c r="GO757" s="14"/>
      <c r="GP757" s="14"/>
      <c r="GQ757" s="14"/>
      <c r="GR757" s="14"/>
      <c r="GS757" s="14"/>
      <c r="GT757" s="14"/>
      <c r="GU757" s="14"/>
      <c r="GV757" s="14"/>
      <c r="GW757" s="14"/>
      <c r="GX757" s="14"/>
      <c r="GY757" s="14"/>
      <c r="GZ757" s="14"/>
    </row>
    <row r="758" spans="1:208">
      <c r="A758" s="14"/>
      <c r="B758" s="14"/>
      <c r="C758" s="14"/>
      <c r="D758" s="14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  <c r="AA758" s="39"/>
      <c r="AB758" s="39"/>
      <c r="AC758" s="39"/>
      <c r="AD758" s="39"/>
      <c r="AE758" s="39"/>
      <c r="AF758" s="39"/>
      <c r="AG758" s="39"/>
      <c r="AH758" s="39"/>
      <c r="AI758" s="39"/>
      <c r="AJ758" s="39"/>
      <c r="AK758" s="39"/>
      <c r="AL758" s="39"/>
      <c r="AM758" s="39"/>
      <c r="AN758" s="39"/>
      <c r="AO758" s="39"/>
      <c r="AP758" s="39"/>
      <c r="AQ758" s="39"/>
      <c r="AR758" s="39"/>
      <c r="AS758" s="39"/>
      <c r="AT758" s="39"/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J758" s="39"/>
      <c r="BK758" s="39"/>
      <c r="BL758" s="39"/>
      <c r="BM758" s="39"/>
      <c r="BN758" s="39"/>
      <c r="BO758" s="39"/>
      <c r="BP758" s="39"/>
      <c r="BQ758" s="39"/>
      <c r="BR758" s="39"/>
      <c r="BS758" s="39"/>
      <c r="BT758" s="39"/>
      <c r="BU758" s="39"/>
      <c r="BV758" s="39"/>
      <c r="BW758" s="39"/>
      <c r="BX758" s="39"/>
      <c r="BY758" s="39"/>
      <c r="BZ758" s="39"/>
      <c r="CA758" s="39"/>
      <c r="CB758" s="39"/>
      <c r="CC758" s="39"/>
      <c r="CD758" s="39"/>
      <c r="CE758" s="39"/>
      <c r="CF758" s="39"/>
      <c r="CG758" s="39"/>
      <c r="CH758" s="39"/>
      <c r="CI758" s="39"/>
      <c r="CJ758" s="39"/>
      <c r="CK758" s="39"/>
      <c r="CL758" s="39"/>
      <c r="CM758" s="39"/>
      <c r="CN758" s="39"/>
      <c r="CO758" s="39"/>
      <c r="CP758" s="39"/>
      <c r="CQ758" s="39"/>
      <c r="CR758" s="39"/>
      <c r="CS758" s="39"/>
      <c r="CT758" s="39"/>
      <c r="CU758" s="39"/>
      <c r="CV758" s="39"/>
      <c r="CW758" s="39"/>
      <c r="CX758" s="39"/>
      <c r="CY758" s="39"/>
      <c r="CZ758" s="39"/>
      <c r="DA758" s="39"/>
      <c r="DB758" s="39"/>
      <c r="DC758" s="39"/>
      <c r="DD758" s="39"/>
      <c r="DE758" s="39"/>
      <c r="DF758" s="39"/>
      <c r="DG758" s="39"/>
      <c r="DH758" s="39"/>
      <c r="DI758" s="39"/>
      <c r="DJ758" s="39"/>
      <c r="DK758" s="39"/>
      <c r="DL758" s="39"/>
      <c r="DM758" s="39"/>
      <c r="DN758" s="39"/>
      <c r="DO758" s="39"/>
      <c r="DP758" s="39"/>
      <c r="DQ758" s="39"/>
      <c r="DR758" s="39"/>
      <c r="DS758" s="39"/>
      <c r="DT758" s="39"/>
      <c r="DU758" s="39"/>
      <c r="DV758" s="39"/>
      <c r="DW758" s="39"/>
      <c r="DX758" s="39"/>
      <c r="DY758" s="39"/>
      <c r="DZ758" s="14"/>
      <c r="EA758" s="14"/>
      <c r="EB758" s="14"/>
      <c r="EC758" s="14"/>
      <c r="ED758" s="14"/>
      <c r="EE758" s="14"/>
      <c r="EF758" s="14"/>
      <c r="EG758" s="14"/>
      <c r="EH758" s="14"/>
      <c r="EI758" s="14"/>
      <c r="EJ758" s="14"/>
      <c r="EK758" s="14"/>
      <c r="EL758" s="14"/>
      <c r="EM758" s="14"/>
      <c r="EN758" s="14"/>
      <c r="EO758" s="14"/>
      <c r="EP758" s="14"/>
      <c r="EQ758" s="14"/>
      <c r="ER758" s="14"/>
      <c r="ES758" s="14"/>
      <c r="ET758" s="14"/>
      <c r="EU758" s="14"/>
      <c r="EV758" s="14"/>
      <c r="EW758" s="14"/>
      <c r="EX758" s="14"/>
      <c r="EY758" s="14"/>
      <c r="EZ758" s="14"/>
      <c r="FA758" s="14"/>
      <c r="FB758" s="14"/>
      <c r="FC758" s="14"/>
      <c r="FD758" s="14"/>
      <c r="FE758" s="14"/>
      <c r="FF758" s="14"/>
      <c r="FG758" s="14"/>
      <c r="FH758" s="14"/>
      <c r="FI758" s="14"/>
      <c r="FJ758" s="14"/>
      <c r="FK758" s="14"/>
      <c r="FL758" s="14"/>
      <c r="FM758" s="14"/>
      <c r="FN758" s="14"/>
      <c r="FO758" s="14"/>
      <c r="FP758" s="14"/>
      <c r="FQ758" s="14"/>
      <c r="FR758" s="14"/>
      <c r="FS758" s="14"/>
      <c r="FT758" s="14"/>
      <c r="FU758" s="14"/>
      <c r="FV758" s="14"/>
      <c r="FW758" s="14"/>
      <c r="FX758" s="14"/>
      <c r="FY758" s="14"/>
      <c r="FZ758" s="14"/>
      <c r="GA758" s="14"/>
      <c r="GB758" s="14"/>
      <c r="GC758" s="14"/>
      <c r="GD758" s="14"/>
      <c r="GE758" s="14"/>
      <c r="GF758" s="14"/>
      <c r="GG758" s="14"/>
      <c r="GH758" s="14"/>
      <c r="GI758" s="14"/>
      <c r="GJ758" s="14"/>
      <c r="GK758" s="14"/>
      <c r="GL758" s="14"/>
      <c r="GM758" s="14"/>
      <c r="GN758" s="14"/>
      <c r="GO758" s="14"/>
      <c r="GP758" s="14"/>
      <c r="GQ758" s="14"/>
      <c r="GR758" s="14"/>
      <c r="GS758" s="14"/>
      <c r="GT758" s="14"/>
      <c r="GU758" s="14"/>
      <c r="GV758" s="14"/>
      <c r="GW758" s="14"/>
      <c r="GX758" s="14"/>
      <c r="GY758" s="14"/>
      <c r="GZ758" s="14"/>
    </row>
    <row r="759" spans="1:208">
      <c r="A759" s="14"/>
      <c r="B759" s="14"/>
      <c r="C759" s="14"/>
      <c r="D759" s="14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  <c r="AA759" s="39"/>
      <c r="AB759" s="39"/>
      <c r="AC759" s="39"/>
      <c r="AD759" s="39"/>
      <c r="AE759" s="39"/>
      <c r="AF759" s="39"/>
      <c r="AG759" s="39"/>
      <c r="AH759" s="39"/>
      <c r="AI759" s="39"/>
      <c r="AJ759" s="39"/>
      <c r="AK759" s="39"/>
      <c r="AL759" s="39"/>
      <c r="AM759" s="39"/>
      <c r="AN759" s="39"/>
      <c r="AO759" s="39"/>
      <c r="AP759" s="39"/>
      <c r="AQ759" s="39"/>
      <c r="AR759" s="39"/>
      <c r="AS759" s="39"/>
      <c r="AT759" s="39"/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J759" s="39"/>
      <c r="BK759" s="39"/>
      <c r="BL759" s="39"/>
      <c r="BM759" s="39"/>
      <c r="BN759" s="39"/>
      <c r="BO759" s="39"/>
      <c r="BP759" s="39"/>
      <c r="BQ759" s="39"/>
      <c r="BR759" s="39"/>
      <c r="BS759" s="39"/>
      <c r="BT759" s="39"/>
      <c r="BU759" s="39"/>
      <c r="BV759" s="39"/>
      <c r="BW759" s="39"/>
      <c r="BX759" s="39"/>
      <c r="BY759" s="39"/>
      <c r="BZ759" s="39"/>
      <c r="CA759" s="39"/>
      <c r="CB759" s="39"/>
      <c r="CC759" s="39"/>
      <c r="CD759" s="39"/>
      <c r="CE759" s="39"/>
      <c r="CF759" s="39"/>
      <c r="CG759" s="39"/>
      <c r="CH759" s="39"/>
      <c r="CI759" s="39"/>
      <c r="CJ759" s="39"/>
      <c r="CK759" s="39"/>
      <c r="CL759" s="39"/>
      <c r="CM759" s="39"/>
      <c r="CN759" s="39"/>
      <c r="CO759" s="39"/>
      <c r="CP759" s="39"/>
      <c r="CQ759" s="39"/>
      <c r="CR759" s="39"/>
      <c r="CS759" s="39"/>
      <c r="CT759" s="39"/>
      <c r="CU759" s="39"/>
      <c r="CV759" s="39"/>
      <c r="CW759" s="39"/>
      <c r="CX759" s="39"/>
      <c r="CY759" s="39"/>
      <c r="CZ759" s="39"/>
      <c r="DA759" s="39"/>
      <c r="DB759" s="39"/>
      <c r="DC759" s="39"/>
      <c r="DD759" s="39"/>
      <c r="DE759" s="39"/>
      <c r="DF759" s="39"/>
      <c r="DG759" s="39"/>
      <c r="DH759" s="39"/>
      <c r="DI759" s="39"/>
      <c r="DJ759" s="39"/>
      <c r="DK759" s="39"/>
      <c r="DL759" s="39"/>
      <c r="DM759" s="39"/>
      <c r="DN759" s="39"/>
      <c r="DO759" s="39"/>
      <c r="DP759" s="39"/>
      <c r="DQ759" s="39"/>
      <c r="DR759" s="39"/>
      <c r="DS759" s="39"/>
      <c r="DT759" s="39"/>
      <c r="DU759" s="39"/>
      <c r="DV759" s="39"/>
      <c r="DW759" s="39"/>
      <c r="DX759" s="39"/>
      <c r="DY759" s="39"/>
      <c r="DZ759" s="14"/>
      <c r="EA759" s="14"/>
      <c r="EB759" s="14"/>
      <c r="EC759" s="14"/>
      <c r="ED759" s="14"/>
      <c r="EE759" s="14"/>
      <c r="EF759" s="14"/>
      <c r="EG759" s="14"/>
      <c r="EH759" s="14"/>
      <c r="EI759" s="14"/>
      <c r="EJ759" s="14"/>
      <c r="EK759" s="14"/>
      <c r="EL759" s="14"/>
      <c r="EM759" s="14"/>
      <c r="EN759" s="14"/>
      <c r="EO759" s="14"/>
      <c r="EP759" s="14"/>
      <c r="EQ759" s="14"/>
      <c r="ER759" s="14"/>
      <c r="ES759" s="14"/>
      <c r="ET759" s="14"/>
      <c r="EU759" s="14"/>
      <c r="EV759" s="14"/>
      <c r="EW759" s="14"/>
      <c r="EX759" s="14"/>
      <c r="EY759" s="14"/>
      <c r="EZ759" s="14"/>
      <c r="FA759" s="14"/>
      <c r="FB759" s="14"/>
      <c r="FC759" s="14"/>
      <c r="FD759" s="14"/>
      <c r="FE759" s="14"/>
      <c r="FF759" s="14"/>
      <c r="FG759" s="14"/>
      <c r="FH759" s="14"/>
      <c r="FI759" s="14"/>
      <c r="FJ759" s="14"/>
      <c r="FK759" s="14"/>
      <c r="FL759" s="14"/>
      <c r="FM759" s="14"/>
      <c r="FN759" s="14"/>
      <c r="FO759" s="14"/>
      <c r="FP759" s="14"/>
      <c r="FQ759" s="14"/>
      <c r="FR759" s="14"/>
      <c r="FS759" s="14"/>
      <c r="FT759" s="14"/>
      <c r="FU759" s="14"/>
      <c r="FV759" s="14"/>
      <c r="FW759" s="14"/>
      <c r="FX759" s="14"/>
      <c r="FY759" s="14"/>
      <c r="FZ759" s="14"/>
      <c r="GA759" s="14"/>
      <c r="GB759" s="14"/>
      <c r="GC759" s="14"/>
      <c r="GD759" s="14"/>
      <c r="GE759" s="14"/>
      <c r="GF759" s="14"/>
      <c r="GG759" s="14"/>
      <c r="GH759" s="14"/>
      <c r="GI759" s="14"/>
      <c r="GJ759" s="14"/>
      <c r="GK759" s="14"/>
      <c r="GL759" s="14"/>
      <c r="GM759" s="14"/>
      <c r="GN759" s="14"/>
      <c r="GO759" s="14"/>
      <c r="GP759" s="14"/>
      <c r="GQ759" s="14"/>
      <c r="GR759" s="14"/>
      <c r="GS759" s="14"/>
      <c r="GT759" s="14"/>
      <c r="GU759" s="14"/>
      <c r="GV759" s="14"/>
      <c r="GW759" s="14"/>
      <c r="GX759" s="14"/>
      <c r="GY759" s="14"/>
      <c r="GZ759" s="14"/>
    </row>
    <row r="760" spans="1:208">
      <c r="A760" s="14"/>
      <c r="B760" s="14"/>
      <c r="C760" s="14"/>
      <c r="D760" s="14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F760" s="39"/>
      <c r="AG760" s="39"/>
      <c r="AH760" s="39"/>
      <c r="AI760" s="39"/>
      <c r="AJ760" s="39"/>
      <c r="AK760" s="39"/>
      <c r="AL760" s="39"/>
      <c r="AM760" s="39"/>
      <c r="AN760" s="39"/>
      <c r="AO760" s="39"/>
      <c r="AP760" s="39"/>
      <c r="AQ760" s="39"/>
      <c r="AR760" s="39"/>
      <c r="AS760" s="39"/>
      <c r="AT760" s="39"/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J760" s="39"/>
      <c r="BK760" s="39"/>
      <c r="BL760" s="39"/>
      <c r="BM760" s="39"/>
      <c r="BN760" s="39"/>
      <c r="BO760" s="39"/>
      <c r="BP760" s="39"/>
      <c r="BQ760" s="39"/>
      <c r="BR760" s="39"/>
      <c r="BS760" s="39"/>
      <c r="BT760" s="39"/>
      <c r="BU760" s="39"/>
      <c r="BV760" s="39"/>
      <c r="BW760" s="39"/>
      <c r="BX760" s="39"/>
      <c r="BY760" s="39"/>
      <c r="BZ760" s="39"/>
      <c r="CA760" s="39"/>
      <c r="CB760" s="39"/>
      <c r="CC760" s="39"/>
      <c r="CD760" s="39"/>
      <c r="CE760" s="39"/>
      <c r="CF760" s="39"/>
      <c r="CG760" s="39"/>
      <c r="CH760" s="39"/>
      <c r="CI760" s="39"/>
      <c r="CJ760" s="39"/>
      <c r="CK760" s="39"/>
      <c r="CL760" s="39"/>
      <c r="CM760" s="39"/>
      <c r="CN760" s="39"/>
      <c r="CO760" s="39"/>
      <c r="CP760" s="39"/>
      <c r="CQ760" s="39"/>
      <c r="CR760" s="39"/>
      <c r="CS760" s="39"/>
      <c r="CT760" s="39"/>
      <c r="CU760" s="39"/>
      <c r="CV760" s="39"/>
      <c r="CW760" s="39"/>
      <c r="CX760" s="39"/>
      <c r="CY760" s="39"/>
      <c r="CZ760" s="39"/>
      <c r="DA760" s="39"/>
      <c r="DB760" s="39"/>
      <c r="DC760" s="39"/>
      <c r="DD760" s="39"/>
      <c r="DE760" s="39"/>
      <c r="DF760" s="39"/>
      <c r="DG760" s="39"/>
      <c r="DH760" s="39"/>
      <c r="DI760" s="39"/>
      <c r="DJ760" s="39"/>
      <c r="DK760" s="39"/>
      <c r="DL760" s="39"/>
      <c r="DM760" s="39"/>
      <c r="DN760" s="39"/>
      <c r="DO760" s="39"/>
      <c r="DP760" s="39"/>
      <c r="DQ760" s="39"/>
      <c r="DR760" s="39"/>
      <c r="DS760" s="39"/>
      <c r="DT760" s="39"/>
      <c r="DU760" s="39"/>
      <c r="DV760" s="39"/>
      <c r="DW760" s="39"/>
      <c r="DX760" s="39"/>
      <c r="DY760" s="39"/>
      <c r="DZ760" s="14"/>
      <c r="EA760" s="14"/>
      <c r="EB760" s="14"/>
      <c r="EC760" s="14"/>
      <c r="ED760" s="14"/>
      <c r="EE760" s="14"/>
      <c r="EF760" s="14"/>
      <c r="EG760" s="14"/>
      <c r="EH760" s="14"/>
      <c r="EI760" s="14"/>
      <c r="EJ760" s="14"/>
      <c r="EK760" s="14"/>
      <c r="EL760" s="14"/>
      <c r="EM760" s="14"/>
      <c r="EN760" s="14"/>
      <c r="EO760" s="14"/>
      <c r="EP760" s="14"/>
      <c r="EQ760" s="14"/>
      <c r="ER760" s="14"/>
      <c r="ES760" s="14"/>
      <c r="ET760" s="14"/>
      <c r="EU760" s="14"/>
      <c r="EV760" s="14"/>
      <c r="EW760" s="14"/>
      <c r="EX760" s="14"/>
      <c r="EY760" s="14"/>
      <c r="EZ760" s="14"/>
      <c r="FA760" s="14"/>
      <c r="FB760" s="14"/>
      <c r="FC760" s="14"/>
      <c r="FD760" s="14"/>
      <c r="FE760" s="14"/>
      <c r="FF760" s="14"/>
      <c r="FG760" s="14"/>
      <c r="FH760" s="14"/>
      <c r="FI760" s="14"/>
      <c r="FJ760" s="14"/>
      <c r="FK760" s="14"/>
      <c r="FL760" s="14"/>
      <c r="FM760" s="14"/>
      <c r="FN760" s="14"/>
      <c r="FO760" s="14"/>
      <c r="FP760" s="14"/>
      <c r="FQ760" s="14"/>
      <c r="FR760" s="14"/>
      <c r="FS760" s="14"/>
      <c r="FT760" s="14"/>
      <c r="FU760" s="14"/>
      <c r="FV760" s="14"/>
      <c r="FW760" s="14"/>
      <c r="FX760" s="14"/>
      <c r="FY760" s="14"/>
      <c r="FZ760" s="14"/>
      <c r="GA760" s="14"/>
      <c r="GB760" s="14"/>
      <c r="GC760" s="14"/>
      <c r="GD760" s="14"/>
      <c r="GE760" s="14"/>
      <c r="GF760" s="14"/>
      <c r="GG760" s="14"/>
      <c r="GH760" s="14"/>
      <c r="GI760" s="14"/>
      <c r="GJ760" s="14"/>
      <c r="GK760" s="14"/>
      <c r="GL760" s="14"/>
      <c r="GM760" s="14"/>
      <c r="GN760" s="14"/>
      <c r="GO760" s="14"/>
      <c r="GP760" s="14"/>
      <c r="GQ760" s="14"/>
      <c r="GR760" s="14"/>
      <c r="GS760" s="14"/>
      <c r="GT760" s="14"/>
      <c r="GU760" s="14"/>
      <c r="GV760" s="14"/>
      <c r="GW760" s="14"/>
      <c r="GX760" s="14"/>
      <c r="GY760" s="14"/>
      <c r="GZ760" s="14"/>
    </row>
    <row r="761" spans="1:208">
      <c r="A761" s="14"/>
      <c r="B761" s="14"/>
      <c r="C761" s="14"/>
      <c r="D761" s="14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  <c r="AA761" s="39"/>
      <c r="AB761" s="39"/>
      <c r="AC761" s="39"/>
      <c r="AD761" s="39"/>
      <c r="AE761" s="39"/>
      <c r="AF761" s="39"/>
      <c r="AG761" s="39"/>
      <c r="AH761" s="39"/>
      <c r="AI761" s="39"/>
      <c r="AJ761" s="39"/>
      <c r="AK761" s="39"/>
      <c r="AL761" s="39"/>
      <c r="AM761" s="39"/>
      <c r="AN761" s="39"/>
      <c r="AO761" s="39"/>
      <c r="AP761" s="39"/>
      <c r="AQ761" s="39"/>
      <c r="AR761" s="39"/>
      <c r="AS761" s="39"/>
      <c r="AT761" s="39"/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J761" s="39"/>
      <c r="BK761" s="39"/>
      <c r="BL761" s="39"/>
      <c r="BM761" s="39"/>
      <c r="BN761" s="39"/>
      <c r="BO761" s="39"/>
      <c r="BP761" s="39"/>
      <c r="BQ761" s="39"/>
      <c r="BR761" s="39"/>
      <c r="BS761" s="39"/>
      <c r="BT761" s="39"/>
      <c r="BU761" s="39"/>
      <c r="BV761" s="39"/>
      <c r="BW761" s="39"/>
      <c r="BX761" s="39"/>
      <c r="BY761" s="39"/>
      <c r="BZ761" s="39"/>
      <c r="CA761" s="39"/>
      <c r="CB761" s="39"/>
      <c r="CC761" s="39"/>
      <c r="CD761" s="39"/>
      <c r="CE761" s="39"/>
      <c r="CF761" s="39"/>
      <c r="CG761" s="39"/>
      <c r="CH761" s="39"/>
      <c r="CI761" s="39"/>
      <c r="CJ761" s="39"/>
      <c r="CK761" s="39"/>
      <c r="CL761" s="39"/>
      <c r="CM761" s="39"/>
      <c r="CN761" s="39"/>
      <c r="CO761" s="39"/>
      <c r="CP761" s="39"/>
      <c r="CQ761" s="39"/>
      <c r="CR761" s="39"/>
      <c r="CS761" s="39"/>
      <c r="CT761" s="39"/>
      <c r="CU761" s="39"/>
      <c r="CV761" s="39"/>
      <c r="CW761" s="39"/>
      <c r="CX761" s="39"/>
      <c r="CY761" s="39"/>
      <c r="CZ761" s="39"/>
      <c r="DA761" s="39"/>
      <c r="DB761" s="39"/>
      <c r="DC761" s="39"/>
      <c r="DD761" s="39"/>
      <c r="DE761" s="39"/>
      <c r="DF761" s="39"/>
      <c r="DG761" s="39"/>
      <c r="DH761" s="39"/>
      <c r="DI761" s="39"/>
      <c r="DJ761" s="39"/>
      <c r="DK761" s="39"/>
      <c r="DL761" s="39"/>
      <c r="DM761" s="39"/>
      <c r="DN761" s="39"/>
      <c r="DO761" s="39"/>
      <c r="DP761" s="39"/>
      <c r="DQ761" s="39"/>
      <c r="DR761" s="39"/>
      <c r="DS761" s="39"/>
      <c r="DT761" s="39"/>
      <c r="DU761" s="39"/>
      <c r="DV761" s="39"/>
      <c r="DW761" s="39"/>
      <c r="DX761" s="39"/>
      <c r="DY761" s="39"/>
      <c r="DZ761" s="14"/>
      <c r="EA761" s="14"/>
      <c r="EB761" s="14"/>
      <c r="EC761" s="14"/>
      <c r="ED761" s="14"/>
      <c r="EE761" s="14"/>
      <c r="EF761" s="14"/>
      <c r="EG761" s="14"/>
      <c r="EH761" s="14"/>
      <c r="EI761" s="14"/>
      <c r="EJ761" s="14"/>
      <c r="EK761" s="14"/>
      <c r="EL761" s="14"/>
      <c r="EM761" s="14"/>
      <c r="EN761" s="14"/>
      <c r="EO761" s="14"/>
      <c r="EP761" s="14"/>
      <c r="EQ761" s="14"/>
      <c r="ER761" s="14"/>
      <c r="ES761" s="14"/>
      <c r="ET761" s="14"/>
      <c r="EU761" s="14"/>
      <c r="EV761" s="14"/>
      <c r="EW761" s="14"/>
      <c r="EX761" s="14"/>
      <c r="EY761" s="14"/>
      <c r="EZ761" s="14"/>
      <c r="FA761" s="14"/>
      <c r="FB761" s="14"/>
      <c r="FC761" s="14"/>
      <c r="FD761" s="14"/>
      <c r="FE761" s="14"/>
      <c r="FF761" s="14"/>
      <c r="FG761" s="14"/>
      <c r="FH761" s="14"/>
      <c r="FI761" s="14"/>
      <c r="FJ761" s="14"/>
      <c r="FK761" s="14"/>
      <c r="FL761" s="14"/>
      <c r="FM761" s="14"/>
      <c r="FN761" s="14"/>
      <c r="FO761" s="14"/>
      <c r="FP761" s="14"/>
      <c r="FQ761" s="14"/>
      <c r="FR761" s="14"/>
      <c r="FS761" s="14"/>
      <c r="FT761" s="14"/>
      <c r="FU761" s="14"/>
      <c r="FV761" s="14"/>
      <c r="FW761" s="14"/>
      <c r="FX761" s="14"/>
      <c r="FY761" s="14"/>
      <c r="FZ761" s="14"/>
      <c r="GA761" s="14"/>
      <c r="GB761" s="14"/>
      <c r="GC761" s="14"/>
      <c r="GD761" s="14"/>
      <c r="GE761" s="14"/>
      <c r="GF761" s="14"/>
      <c r="GG761" s="14"/>
      <c r="GH761" s="14"/>
      <c r="GI761" s="14"/>
      <c r="GJ761" s="14"/>
      <c r="GK761" s="14"/>
      <c r="GL761" s="14"/>
      <c r="GM761" s="14"/>
      <c r="GN761" s="14"/>
      <c r="GO761" s="14"/>
      <c r="GP761" s="14"/>
      <c r="GQ761" s="14"/>
      <c r="GR761" s="14"/>
      <c r="GS761" s="14"/>
      <c r="GT761" s="14"/>
      <c r="GU761" s="14"/>
      <c r="GV761" s="14"/>
      <c r="GW761" s="14"/>
      <c r="GX761" s="14"/>
      <c r="GY761" s="14"/>
      <c r="GZ761" s="14"/>
    </row>
    <row r="762" spans="1:208">
      <c r="A762" s="14"/>
      <c r="B762" s="14"/>
      <c r="C762" s="14"/>
      <c r="D762" s="14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F762" s="39"/>
      <c r="AG762" s="39"/>
      <c r="AH762" s="39"/>
      <c r="AI762" s="39"/>
      <c r="AJ762" s="39"/>
      <c r="AK762" s="39"/>
      <c r="AL762" s="39"/>
      <c r="AM762" s="39"/>
      <c r="AN762" s="39"/>
      <c r="AO762" s="39"/>
      <c r="AP762" s="39"/>
      <c r="AQ762" s="39"/>
      <c r="AR762" s="39"/>
      <c r="AS762" s="39"/>
      <c r="AT762" s="39"/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J762" s="39"/>
      <c r="BK762" s="39"/>
      <c r="BL762" s="39"/>
      <c r="BM762" s="39"/>
      <c r="BN762" s="39"/>
      <c r="BO762" s="39"/>
      <c r="BP762" s="39"/>
      <c r="BQ762" s="39"/>
      <c r="BR762" s="39"/>
      <c r="BS762" s="39"/>
      <c r="BT762" s="39"/>
      <c r="BU762" s="39"/>
      <c r="BV762" s="39"/>
      <c r="BW762" s="39"/>
      <c r="BX762" s="39"/>
      <c r="BY762" s="39"/>
      <c r="BZ762" s="39"/>
      <c r="CA762" s="39"/>
      <c r="CB762" s="39"/>
      <c r="CC762" s="39"/>
      <c r="CD762" s="39"/>
      <c r="CE762" s="39"/>
      <c r="CF762" s="39"/>
      <c r="CG762" s="39"/>
      <c r="CH762" s="39"/>
      <c r="CI762" s="39"/>
      <c r="CJ762" s="39"/>
      <c r="CK762" s="39"/>
      <c r="CL762" s="39"/>
      <c r="CM762" s="39"/>
      <c r="CN762" s="39"/>
      <c r="CO762" s="39"/>
      <c r="CP762" s="39"/>
      <c r="CQ762" s="39"/>
      <c r="CR762" s="39"/>
      <c r="CS762" s="39"/>
      <c r="CT762" s="39"/>
      <c r="CU762" s="39"/>
      <c r="CV762" s="39"/>
      <c r="CW762" s="39"/>
      <c r="CX762" s="39"/>
      <c r="CY762" s="39"/>
      <c r="CZ762" s="39"/>
      <c r="DA762" s="39"/>
      <c r="DB762" s="39"/>
      <c r="DC762" s="39"/>
      <c r="DD762" s="39"/>
      <c r="DE762" s="39"/>
      <c r="DF762" s="39"/>
      <c r="DG762" s="39"/>
      <c r="DH762" s="39"/>
      <c r="DI762" s="39"/>
      <c r="DJ762" s="39"/>
      <c r="DK762" s="39"/>
      <c r="DL762" s="39"/>
      <c r="DM762" s="39"/>
      <c r="DN762" s="39"/>
      <c r="DO762" s="39"/>
      <c r="DP762" s="39"/>
      <c r="DQ762" s="39"/>
      <c r="DR762" s="39"/>
      <c r="DS762" s="39"/>
      <c r="DT762" s="39"/>
      <c r="DU762" s="39"/>
      <c r="DV762" s="39"/>
      <c r="DW762" s="39"/>
      <c r="DX762" s="39"/>
      <c r="DY762" s="39"/>
      <c r="DZ762" s="14"/>
      <c r="EA762" s="14"/>
      <c r="EB762" s="14"/>
      <c r="EC762" s="14"/>
      <c r="ED762" s="14"/>
      <c r="EE762" s="14"/>
      <c r="EF762" s="14"/>
      <c r="EG762" s="14"/>
      <c r="EH762" s="14"/>
      <c r="EI762" s="14"/>
      <c r="EJ762" s="14"/>
      <c r="EK762" s="14"/>
      <c r="EL762" s="14"/>
      <c r="EM762" s="14"/>
      <c r="EN762" s="14"/>
      <c r="EO762" s="14"/>
      <c r="EP762" s="14"/>
      <c r="EQ762" s="14"/>
      <c r="ER762" s="14"/>
      <c r="ES762" s="14"/>
      <c r="ET762" s="14"/>
      <c r="EU762" s="14"/>
      <c r="EV762" s="14"/>
      <c r="EW762" s="14"/>
      <c r="EX762" s="14"/>
      <c r="EY762" s="14"/>
      <c r="EZ762" s="14"/>
      <c r="FA762" s="14"/>
      <c r="FB762" s="14"/>
      <c r="FC762" s="14"/>
      <c r="FD762" s="14"/>
      <c r="FE762" s="14"/>
      <c r="FF762" s="14"/>
      <c r="FG762" s="14"/>
      <c r="FH762" s="14"/>
      <c r="FI762" s="14"/>
      <c r="FJ762" s="14"/>
      <c r="FK762" s="14"/>
      <c r="FL762" s="14"/>
      <c r="FM762" s="14"/>
      <c r="FN762" s="14"/>
      <c r="FO762" s="14"/>
      <c r="FP762" s="14"/>
      <c r="FQ762" s="14"/>
      <c r="FR762" s="14"/>
      <c r="FS762" s="14"/>
      <c r="FT762" s="14"/>
      <c r="FU762" s="14"/>
      <c r="FV762" s="14"/>
      <c r="FW762" s="14"/>
      <c r="FX762" s="14"/>
      <c r="FY762" s="14"/>
      <c r="FZ762" s="14"/>
      <c r="GA762" s="14"/>
      <c r="GB762" s="14"/>
      <c r="GC762" s="14"/>
      <c r="GD762" s="14"/>
      <c r="GE762" s="14"/>
      <c r="GF762" s="14"/>
      <c r="GG762" s="14"/>
      <c r="GH762" s="14"/>
      <c r="GI762" s="14"/>
      <c r="GJ762" s="14"/>
      <c r="GK762" s="14"/>
      <c r="GL762" s="14"/>
      <c r="GM762" s="14"/>
      <c r="GN762" s="14"/>
      <c r="GO762" s="14"/>
      <c r="GP762" s="14"/>
      <c r="GQ762" s="14"/>
      <c r="GR762" s="14"/>
      <c r="GS762" s="14"/>
      <c r="GT762" s="14"/>
      <c r="GU762" s="14"/>
      <c r="GV762" s="14"/>
      <c r="GW762" s="14"/>
      <c r="GX762" s="14"/>
      <c r="GY762" s="14"/>
      <c r="GZ762" s="14"/>
    </row>
    <row r="763" spans="1:208">
      <c r="A763" s="14"/>
      <c r="B763" s="14"/>
      <c r="C763" s="14"/>
      <c r="D763" s="14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  <c r="AA763" s="39"/>
      <c r="AB763" s="39"/>
      <c r="AC763" s="39"/>
      <c r="AD763" s="39"/>
      <c r="AE763" s="39"/>
      <c r="AF763" s="39"/>
      <c r="AG763" s="39"/>
      <c r="AH763" s="39"/>
      <c r="AI763" s="39"/>
      <c r="AJ763" s="39"/>
      <c r="AK763" s="39"/>
      <c r="AL763" s="39"/>
      <c r="AM763" s="39"/>
      <c r="AN763" s="39"/>
      <c r="AO763" s="39"/>
      <c r="AP763" s="39"/>
      <c r="AQ763" s="39"/>
      <c r="AR763" s="39"/>
      <c r="AS763" s="39"/>
      <c r="AT763" s="39"/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J763" s="39"/>
      <c r="BK763" s="39"/>
      <c r="BL763" s="39"/>
      <c r="BM763" s="39"/>
      <c r="BN763" s="39"/>
      <c r="BO763" s="39"/>
      <c r="BP763" s="39"/>
      <c r="BQ763" s="39"/>
      <c r="BR763" s="39"/>
      <c r="BS763" s="39"/>
      <c r="BT763" s="39"/>
      <c r="BU763" s="39"/>
      <c r="BV763" s="39"/>
      <c r="BW763" s="39"/>
      <c r="BX763" s="39"/>
      <c r="BY763" s="39"/>
      <c r="BZ763" s="39"/>
      <c r="CA763" s="39"/>
      <c r="CB763" s="39"/>
      <c r="CC763" s="39"/>
      <c r="CD763" s="39"/>
      <c r="CE763" s="39"/>
      <c r="CF763" s="39"/>
      <c r="CG763" s="39"/>
      <c r="CH763" s="39"/>
      <c r="CI763" s="39"/>
      <c r="CJ763" s="39"/>
      <c r="CK763" s="39"/>
      <c r="CL763" s="39"/>
      <c r="CM763" s="39"/>
      <c r="CN763" s="39"/>
      <c r="CO763" s="39"/>
      <c r="CP763" s="39"/>
      <c r="CQ763" s="39"/>
      <c r="CR763" s="39"/>
      <c r="CS763" s="39"/>
      <c r="CT763" s="39"/>
      <c r="CU763" s="39"/>
      <c r="CV763" s="39"/>
      <c r="CW763" s="39"/>
      <c r="CX763" s="39"/>
      <c r="CY763" s="39"/>
      <c r="CZ763" s="39"/>
      <c r="DA763" s="39"/>
      <c r="DB763" s="39"/>
      <c r="DC763" s="39"/>
      <c r="DD763" s="39"/>
      <c r="DE763" s="39"/>
      <c r="DF763" s="39"/>
      <c r="DG763" s="39"/>
      <c r="DH763" s="39"/>
      <c r="DI763" s="39"/>
      <c r="DJ763" s="39"/>
      <c r="DK763" s="39"/>
      <c r="DL763" s="39"/>
      <c r="DM763" s="39"/>
      <c r="DN763" s="39"/>
      <c r="DO763" s="39"/>
      <c r="DP763" s="39"/>
      <c r="DQ763" s="39"/>
      <c r="DR763" s="39"/>
      <c r="DS763" s="39"/>
      <c r="DT763" s="39"/>
      <c r="DU763" s="39"/>
      <c r="DV763" s="39"/>
      <c r="DW763" s="39"/>
      <c r="DX763" s="39"/>
      <c r="DY763" s="39"/>
      <c r="DZ763" s="14"/>
      <c r="EA763" s="14"/>
      <c r="EB763" s="14"/>
      <c r="EC763" s="14"/>
      <c r="ED763" s="14"/>
      <c r="EE763" s="14"/>
      <c r="EF763" s="14"/>
      <c r="EG763" s="14"/>
      <c r="EH763" s="14"/>
      <c r="EI763" s="14"/>
      <c r="EJ763" s="14"/>
      <c r="EK763" s="14"/>
      <c r="EL763" s="14"/>
      <c r="EM763" s="14"/>
      <c r="EN763" s="14"/>
      <c r="EO763" s="14"/>
      <c r="EP763" s="14"/>
      <c r="EQ763" s="14"/>
      <c r="ER763" s="14"/>
      <c r="ES763" s="14"/>
      <c r="ET763" s="14"/>
      <c r="EU763" s="14"/>
      <c r="EV763" s="14"/>
      <c r="EW763" s="14"/>
      <c r="EX763" s="14"/>
      <c r="EY763" s="14"/>
      <c r="EZ763" s="14"/>
      <c r="FA763" s="14"/>
      <c r="FB763" s="14"/>
      <c r="FC763" s="14"/>
      <c r="FD763" s="14"/>
      <c r="FE763" s="14"/>
      <c r="FF763" s="14"/>
      <c r="FG763" s="14"/>
      <c r="FH763" s="14"/>
      <c r="FI763" s="14"/>
      <c r="FJ763" s="14"/>
      <c r="FK763" s="14"/>
      <c r="FL763" s="14"/>
      <c r="FM763" s="14"/>
      <c r="FN763" s="14"/>
      <c r="FO763" s="14"/>
      <c r="FP763" s="14"/>
      <c r="FQ763" s="14"/>
      <c r="FR763" s="14"/>
      <c r="FS763" s="14"/>
      <c r="FT763" s="14"/>
      <c r="FU763" s="14"/>
      <c r="FV763" s="14"/>
      <c r="FW763" s="14"/>
      <c r="FX763" s="14"/>
      <c r="FY763" s="14"/>
      <c r="FZ763" s="14"/>
      <c r="GA763" s="14"/>
      <c r="GB763" s="14"/>
      <c r="GC763" s="14"/>
      <c r="GD763" s="14"/>
      <c r="GE763" s="14"/>
      <c r="GF763" s="14"/>
      <c r="GG763" s="14"/>
      <c r="GH763" s="14"/>
      <c r="GI763" s="14"/>
      <c r="GJ763" s="14"/>
      <c r="GK763" s="14"/>
      <c r="GL763" s="14"/>
      <c r="GM763" s="14"/>
      <c r="GN763" s="14"/>
      <c r="GO763" s="14"/>
      <c r="GP763" s="14"/>
      <c r="GQ763" s="14"/>
      <c r="GR763" s="14"/>
      <c r="GS763" s="14"/>
      <c r="GT763" s="14"/>
      <c r="GU763" s="14"/>
      <c r="GV763" s="14"/>
      <c r="GW763" s="14"/>
      <c r="GX763" s="14"/>
      <c r="GY763" s="14"/>
      <c r="GZ763" s="14"/>
    </row>
    <row r="764" spans="1:208">
      <c r="A764" s="14"/>
      <c r="B764" s="14"/>
      <c r="C764" s="14"/>
      <c r="D764" s="14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  <c r="AA764" s="39"/>
      <c r="AB764" s="39"/>
      <c r="AC764" s="39"/>
      <c r="AD764" s="39"/>
      <c r="AE764" s="39"/>
      <c r="AF764" s="39"/>
      <c r="AG764" s="39"/>
      <c r="AH764" s="39"/>
      <c r="AI764" s="39"/>
      <c r="AJ764" s="39"/>
      <c r="AK764" s="39"/>
      <c r="AL764" s="39"/>
      <c r="AM764" s="39"/>
      <c r="AN764" s="39"/>
      <c r="AO764" s="39"/>
      <c r="AP764" s="39"/>
      <c r="AQ764" s="39"/>
      <c r="AR764" s="39"/>
      <c r="AS764" s="39"/>
      <c r="AT764" s="39"/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J764" s="39"/>
      <c r="BK764" s="39"/>
      <c r="BL764" s="39"/>
      <c r="BM764" s="39"/>
      <c r="BN764" s="39"/>
      <c r="BO764" s="39"/>
      <c r="BP764" s="39"/>
      <c r="BQ764" s="39"/>
      <c r="BR764" s="39"/>
      <c r="BS764" s="39"/>
      <c r="BT764" s="39"/>
      <c r="BU764" s="39"/>
      <c r="BV764" s="39"/>
      <c r="BW764" s="39"/>
      <c r="BX764" s="39"/>
      <c r="BY764" s="39"/>
      <c r="BZ764" s="39"/>
      <c r="CA764" s="39"/>
      <c r="CB764" s="39"/>
      <c r="CC764" s="39"/>
      <c r="CD764" s="39"/>
      <c r="CE764" s="39"/>
      <c r="CF764" s="39"/>
      <c r="CG764" s="39"/>
      <c r="CH764" s="39"/>
      <c r="CI764" s="39"/>
      <c r="CJ764" s="39"/>
      <c r="CK764" s="39"/>
      <c r="CL764" s="39"/>
      <c r="CM764" s="39"/>
      <c r="CN764" s="39"/>
      <c r="CO764" s="39"/>
      <c r="CP764" s="39"/>
      <c r="CQ764" s="39"/>
      <c r="CR764" s="39"/>
      <c r="CS764" s="39"/>
      <c r="CT764" s="39"/>
      <c r="CU764" s="39"/>
      <c r="CV764" s="39"/>
      <c r="CW764" s="39"/>
      <c r="CX764" s="39"/>
      <c r="CY764" s="39"/>
      <c r="CZ764" s="39"/>
      <c r="DA764" s="39"/>
      <c r="DB764" s="39"/>
      <c r="DC764" s="39"/>
      <c r="DD764" s="39"/>
      <c r="DE764" s="39"/>
      <c r="DF764" s="39"/>
      <c r="DG764" s="39"/>
      <c r="DH764" s="39"/>
      <c r="DI764" s="39"/>
      <c r="DJ764" s="39"/>
      <c r="DK764" s="39"/>
      <c r="DL764" s="39"/>
      <c r="DM764" s="39"/>
      <c r="DN764" s="39"/>
      <c r="DO764" s="39"/>
      <c r="DP764" s="39"/>
      <c r="DQ764" s="39"/>
      <c r="DR764" s="39"/>
      <c r="DS764" s="39"/>
      <c r="DT764" s="39"/>
      <c r="DU764" s="39"/>
      <c r="DV764" s="39"/>
      <c r="DW764" s="39"/>
      <c r="DX764" s="39"/>
      <c r="DY764" s="39"/>
      <c r="DZ764" s="14"/>
      <c r="EA764" s="14"/>
      <c r="EB764" s="14"/>
      <c r="EC764" s="14"/>
      <c r="ED764" s="14"/>
      <c r="EE764" s="14"/>
      <c r="EF764" s="14"/>
      <c r="EG764" s="14"/>
      <c r="EH764" s="14"/>
      <c r="EI764" s="14"/>
      <c r="EJ764" s="14"/>
      <c r="EK764" s="14"/>
      <c r="EL764" s="14"/>
      <c r="EM764" s="14"/>
      <c r="EN764" s="14"/>
      <c r="EO764" s="14"/>
      <c r="EP764" s="14"/>
      <c r="EQ764" s="14"/>
      <c r="ER764" s="14"/>
      <c r="ES764" s="14"/>
      <c r="ET764" s="14"/>
      <c r="EU764" s="14"/>
      <c r="EV764" s="14"/>
      <c r="EW764" s="14"/>
      <c r="EX764" s="14"/>
      <c r="EY764" s="14"/>
      <c r="EZ764" s="14"/>
      <c r="FA764" s="14"/>
      <c r="FB764" s="14"/>
      <c r="FC764" s="14"/>
      <c r="FD764" s="14"/>
      <c r="FE764" s="14"/>
      <c r="FF764" s="14"/>
      <c r="FG764" s="14"/>
      <c r="FH764" s="14"/>
      <c r="FI764" s="14"/>
      <c r="FJ764" s="14"/>
      <c r="FK764" s="14"/>
      <c r="FL764" s="14"/>
      <c r="FM764" s="14"/>
      <c r="FN764" s="14"/>
      <c r="FO764" s="14"/>
      <c r="FP764" s="14"/>
      <c r="FQ764" s="14"/>
      <c r="FR764" s="14"/>
      <c r="FS764" s="14"/>
      <c r="FT764" s="14"/>
      <c r="FU764" s="14"/>
      <c r="FV764" s="14"/>
      <c r="FW764" s="14"/>
      <c r="FX764" s="14"/>
      <c r="FY764" s="14"/>
      <c r="FZ764" s="14"/>
      <c r="GA764" s="14"/>
      <c r="GB764" s="14"/>
      <c r="GC764" s="14"/>
      <c r="GD764" s="14"/>
      <c r="GE764" s="14"/>
      <c r="GF764" s="14"/>
      <c r="GG764" s="14"/>
      <c r="GH764" s="14"/>
      <c r="GI764" s="14"/>
      <c r="GJ764" s="14"/>
      <c r="GK764" s="14"/>
      <c r="GL764" s="14"/>
      <c r="GM764" s="14"/>
      <c r="GN764" s="14"/>
      <c r="GO764" s="14"/>
      <c r="GP764" s="14"/>
      <c r="GQ764" s="14"/>
      <c r="GR764" s="14"/>
      <c r="GS764" s="14"/>
      <c r="GT764" s="14"/>
      <c r="GU764" s="14"/>
      <c r="GV764" s="14"/>
      <c r="GW764" s="14"/>
      <c r="GX764" s="14"/>
      <c r="GY764" s="14"/>
      <c r="GZ764" s="14"/>
    </row>
    <row r="765" spans="1:208">
      <c r="A765" s="14"/>
      <c r="B765" s="14"/>
      <c r="C765" s="14"/>
      <c r="D765" s="14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  <c r="AA765" s="39"/>
      <c r="AB765" s="39"/>
      <c r="AC765" s="39"/>
      <c r="AD765" s="39"/>
      <c r="AE765" s="39"/>
      <c r="AF765" s="39"/>
      <c r="AG765" s="39"/>
      <c r="AH765" s="39"/>
      <c r="AI765" s="39"/>
      <c r="AJ765" s="39"/>
      <c r="AK765" s="39"/>
      <c r="AL765" s="39"/>
      <c r="AM765" s="39"/>
      <c r="AN765" s="39"/>
      <c r="AO765" s="39"/>
      <c r="AP765" s="39"/>
      <c r="AQ765" s="39"/>
      <c r="AR765" s="39"/>
      <c r="AS765" s="39"/>
      <c r="AT765" s="39"/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J765" s="39"/>
      <c r="BK765" s="39"/>
      <c r="BL765" s="39"/>
      <c r="BM765" s="39"/>
      <c r="BN765" s="39"/>
      <c r="BO765" s="39"/>
      <c r="BP765" s="39"/>
      <c r="BQ765" s="39"/>
      <c r="BR765" s="39"/>
      <c r="BS765" s="39"/>
      <c r="BT765" s="39"/>
      <c r="BU765" s="39"/>
      <c r="BV765" s="39"/>
      <c r="BW765" s="39"/>
      <c r="BX765" s="39"/>
      <c r="BY765" s="39"/>
      <c r="BZ765" s="39"/>
      <c r="CA765" s="39"/>
      <c r="CB765" s="39"/>
      <c r="CC765" s="39"/>
      <c r="CD765" s="39"/>
      <c r="CE765" s="39"/>
      <c r="CF765" s="39"/>
      <c r="CG765" s="39"/>
      <c r="CH765" s="39"/>
      <c r="CI765" s="39"/>
      <c r="CJ765" s="39"/>
      <c r="CK765" s="39"/>
      <c r="CL765" s="39"/>
      <c r="CM765" s="39"/>
      <c r="CN765" s="39"/>
      <c r="CO765" s="39"/>
      <c r="CP765" s="39"/>
      <c r="CQ765" s="39"/>
      <c r="CR765" s="39"/>
      <c r="CS765" s="39"/>
      <c r="CT765" s="39"/>
      <c r="CU765" s="39"/>
      <c r="CV765" s="39"/>
      <c r="CW765" s="39"/>
      <c r="CX765" s="39"/>
      <c r="CY765" s="39"/>
      <c r="CZ765" s="39"/>
      <c r="DA765" s="39"/>
      <c r="DB765" s="39"/>
      <c r="DC765" s="39"/>
      <c r="DD765" s="39"/>
      <c r="DE765" s="39"/>
      <c r="DF765" s="39"/>
      <c r="DG765" s="39"/>
      <c r="DH765" s="39"/>
      <c r="DI765" s="39"/>
      <c r="DJ765" s="39"/>
      <c r="DK765" s="39"/>
      <c r="DL765" s="39"/>
      <c r="DM765" s="39"/>
      <c r="DN765" s="39"/>
      <c r="DO765" s="39"/>
      <c r="DP765" s="39"/>
      <c r="DQ765" s="39"/>
      <c r="DR765" s="39"/>
      <c r="DS765" s="39"/>
      <c r="DT765" s="39"/>
      <c r="DU765" s="39"/>
      <c r="DV765" s="39"/>
      <c r="DW765" s="39"/>
      <c r="DX765" s="39"/>
      <c r="DY765" s="39"/>
      <c r="DZ765" s="14"/>
      <c r="EA765" s="14"/>
      <c r="EB765" s="14"/>
      <c r="EC765" s="14"/>
      <c r="ED765" s="14"/>
      <c r="EE765" s="14"/>
      <c r="EF765" s="14"/>
      <c r="EG765" s="14"/>
      <c r="EH765" s="14"/>
      <c r="EI765" s="14"/>
      <c r="EJ765" s="14"/>
      <c r="EK765" s="14"/>
      <c r="EL765" s="14"/>
      <c r="EM765" s="14"/>
      <c r="EN765" s="14"/>
      <c r="EO765" s="14"/>
      <c r="EP765" s="14"/>
      <c r="EQ765" s="14"/>
      <c r="ER765" s="14"/>
      <c r="ES765" s="14"/>
      <c r="ET765" s="14"/>
      <c r="EU765" s="14"/>
      <c r="EV765" s="14"/>
      <c r="EW765" s="14"/>
      <c r="EX765" s="14"/>
      <c r="EY765" s="14"/>
      <c r="EZ765" s="14"/>
      <c r="FA765" s="14"/>
      <c r="FB765" s="14"/>
      <c r="FC765" s="14"/>
      <c r="FD765" s="14"/>
      <c r="FE765" s="14"/>
      <c r="FF765" s="14"/>
      <c r="FG765" s="14"/>
      <c r="FH765" s="14"/>
      <c r="FI765" s="14"/>
      <c r="FJ765" s="14"/>
      <c r="FK765" s="14"/>
      <c r="FL765" s="14"/>
      <c r="FM765" s="14"/>
      <c r="FN765" s="14"/>
      <c r="FO765" s="14"/>
      <c r="FP765" s="14"/>
      <c r="FQ765" s="14"/>
      <c r="FR765" s="14"/>
      <c r="FS765" s="14"/>
      <c r="FT765" s="14"/>
      <c r="FU765" s="14"/>
      <c r="FV765" s="14"/>
      <c r="FW765" s="14"/>
      <c r="FX765" s="14"/>
      <c r="FY765" s="14"/>
      <c r="FZ765" s="14"/>
      <c r="GA765" s="14"/>
      <c r="GB765" s="14"/>
      <c r="GC765" s="14"/>
      <c r="GD765" s="14"/>
      <c r="GE765" s="14"/>
      <c r="GF765" s="14"/>
      <c r="GG765" s="14"/>
      <c r="GH765" s="14"/>
      <c r="GI765" s="14"/>
      <c r="GJ765" s="14"/>
      <c r="GK765" s="14"/>
      <c r="GL765" s="14"/>
      <c r="GM765" s="14"/>
      <c r="GN765" s="14"/>
      <c r="GO765" s="14"/>
      <c r="GP765" s="14"/>
      <c r="GQ765" s="14"/>
      <c r="GR765" s="14"/>
      <c r="GS765" s="14"/>
      <c r="GT765" s="14"/>
      <c r="GU765" s="14"/>
      <c r="GV765" s="14"/>
      <c r="GW765" s="14"/>
      <c r="GX765" s="14"/>
      <c r="GY765" s="14"/>
      <c r="GZ765" s="14"/>
    </row>
    <row r="766" spans="1:208">
      <c r="A766" s="14"/>
      <c r="B766" s="14"/>
      <c r="C766" s="14"/>
      <c r="D766" s="14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F766" s="39"/>
      <c r="AG766" s="39"/>
      <c r="AH766" s="39"/>
      <c r="AI766" s="39"/>
      <c r="AJ766" s="39"/>
      <c r="AK766" s="39"/>
      <c r="AL766" s="39"/>
      <c r="AM766" s="39"/>
      <c r="AN766" s="39"/>
      <c r="AO766" s="39"/>
      <c r="AP766" s="39"/>
      <c r="AQ766" s="39"/>
      <c r="AR766" s="39"/>
      <c r="AS766" s="39"/>
      <c r="AT766" s="39"/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J766" s="39"/>
      <c r="BK766" s="39"/>
      <c r="BL766" s="39"/>
      <c r="BM766" s="39"/>
      <c r="BN766" s="39"/>
      <c r="BO766" s="39"/>
      <c r="BP766" s="39"/>
      <c r="BQ766" s="39"/>
      <c r="BR766" s="39"/>
      <c r="BS766" s="39"/>
      <c r="BT766" s="39"/>
      <c r="BU766" s="39"/>
      <c r="BV766" s="39"/>
      <c r="BW766" s="39"/>
      <c r="BX766" s="39"/>
      <c r="BY766" s="39"/>
      <c r="BZ766" s="39"/>
      <c r="CA766" s="39"/>
      <c r="CB766" s="39"/>
      <c r="CC766" s="39"/>
      <c r="CD766" s="39"/>
      <c r="CE766" s="39"/>
      <c r="CF766" s="39"/>
      <c r="CG766" s="39"/>
      <c r="CH766" s="39"/>
      <c r="CI766" s="39"/>
      <c r="CJ766" s="39"/>
      <c r="CK766" s="39"/>
      <c r="CL766" s="39"/>
      <c r="CM766" s="39"/>
      <c r="CN766" s="39"/>
      <c r="CO766" s="39"/>
      <c r="CP766" s="39"/>
      <c r="CQ766" s="39"/>
      <c r="CR766" s="39"/>
      <c r="CS766" s="39"/>
      <c r="CT766" s="39"/>
      <c r="CU766" s="39"/>
      <c r="CV766" s="39"/>
      <c r="CW766" s="39"/>
      <c r="CX766" s="39"/>
      <c r="CY766" s="39"/>
      <c r="CZ766" s="39"/>
      <c r="DA766" s="39"/>
      <c r="DB766" s="39"/>
      <c r="DC766" s="39"/>
      <c r="DD766" s="39"/>
      <c r="DE766" s="39"/>
      <c r="DF766" s="39"/>
      <c r="DG766" s="39"/>
      <c r="DH766" s="39"/>
      <c r="DI766" s="39"/>
      <c r="DJ766" s="39"/>
      <c r="DK766" s="39"/>
      <c r="DL766" s="39"/>
      <c r="DM766" s="39"/>
      <c r="DN766" s="39"/>
      <c r="DO766" s="39"/>
      <c r="DP766" s="39"/>
      <c r="DQ766" s="39"/>
      <c r="DR766" s="39"/>
      <c r="DS766" s="39"/>
      <c r="DT766" s="39"/>
      <c r="DU766" s="39"/>
      <c r="DV766" s="39"/>
      <c r="DW766" s="39"/>
      <c r="DX766" s="39"/>
      <c r="DY766" s="39"/>
      <c r="DZ766" s="14"/>
      <c r="EA766" s="14"/>
      <c r="EB766" s="14"/>
      <c r="EC766" s="14"/>
      <c r="ED766" s="14"/>
      <c r="EE766" s="14"/>
      <c r="EF766" s="14"/>
      <c r="EG766" s="14"/>
      <c r="EH766" s="14"/>
      <c r="EI766" s="14"/>
      <c r="EJ766" s="14"/>
      <c r="EK766" s="14"/>
      <c r="EL766" s="14"/>
      <c r="EM766" s="14"/>
      <c r="EN766" s="14"/>
      <c r="EO766" s="14"/>
      <c r="EP766" s="14"/>
      <c r="EQ766" s="14"/>
      <c r="ER766" s="14"/>
      <c r="ES766" s="14"/>
      <c r="ET766" s="14"/>
      <c r="EU766" s="14"/>
      <c r="EV766" s="14"/>
      <c r="EW766" s="14"/>
      <c r="EX766" s="14"/>
      <c r="EY766" s="14"/>
      <c r="EZ766" s="14"/>
      <c r="FA766" s="14"/>
      <c r="FB766" s="14"/>
      <c r="FC766" s="14"/>
      <c r="FD766" s="14"/>
      <c r="FE766" s="14"/>
      <c r="FF766" s="14"/>
      <c r="FG766" s="14"/>
      <c r="FH766" s="14"/>
      <c r="FI766" s="14"/>
      <c r="FJ766" s="14"/>
      <c r="FK766" s="14"/>
      <c r="FL766" s="14"/>
      <c r="FM766" s="14"/>
      <c r="FN766" s="14"/>
      <c r="FO766" s="14"/>
      <c r="FP766" s="14"/>
      <c r="FQ766" s="14"/>
      <c r="FR766" s="14"/>
      <c r="FS766" s="14"/>
      <c r="FT766" s="14"/>
      <c r="FU766" s="14"/>
      <c r="FV766" s="14"/>
      <c r="FW766" s="14"/>
      <c r="FX766" s="14"/>
      <c r="FY766" s="14"/>
      <c r="FZ766" s="14"/>
      <c r="GA766" s="14"/>
      <c r="GB766" s="14"/>
      <c r="GC766" s="14"/>
      <c r="GD766" s="14"/>
      <c r="GE766" s="14"/>
      <c r="GF766" s="14"/>
      <c r="GG766" s="14"/>
      <c r="GH766" s="14"/>
      <c r="GI766" s="14"/>
      <c r="GJ766" s="14"/>
      <c r="GK766" s="14"/>
      <c r="GL766" s="14"/>
      <c r="GM766" s="14"/>
      <c r="GN766" s="14"/>
      <c r="GO766" s="14"/>
      <c r="GP766" s="14"/>
      <c r="GQ766" s="14"/>
      <c r="GR766" s="14"/>
      <c r="GS766" s="14"/>
      <c r="GT766" s="14"/>
      <c r="GU766" s="14"/>
      <c r="GV766" s="14"/>
      <c r="GW766" s="14"/>
      <c r="GX766" s="14"/>
      <c r="GY766" s="14"/>
      <c r="GZ766" s="14"/>
    </row>
    <row r="767" spans="1:208">
      <c r="A767" s="14"/>
      <c r="B767" s="14"/>
      <c r="C767" s="14"/>
      <c r="D767" s="14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  <c r="AA767" s="39"/>
      <c r="AB767" s="39"/>
      <c r="AC767" s="39"/>
      <c r="AD767" s="39"/>
      <c r="AE767" s="39"/>
      <c r="AF767" s="39"/>
      <c r="AG767" s="39"/>
      <c r="AH767" s="39"/>
      <c r="AI767" s="39"/>
      <c r="AJ767" s="39"/>
      <c r="AK767" s="39"/>
      <c r="AL767" s="39"/>
      <c r="AM767" s="39"/>
      <c r="AN767" s="39"/>
      <c r="AO767" s="39"/>
      <c r="AP767" s="39"/>
      <c r="AQ767" s="39"/>
      <c r="AR767" s="39"/>
      <c r="AS767" s="39"/>
      <c r="AT767" s="39"/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J767" s="39"/>
      <c r="BK767" s="39"/>
      <c r="BL767" s="39"/>
      <c r="BM767" s="39"/>
      <c r="BN767" s="39"/>
      <c r="BO767" s="39"/>
      <c r="BP767" s="39"/>
      <c r="BQ767" s="39"/>
      <c r="BR767" s="39"/>
      <c r="BS767" s="39"/>
      <c r="BT767" s="39"/>
      <c r="BU767" s="39"/>
      <c r="BV767" s="39"/>
      <c r="BW767" s="39"/>
      <c r="BX767" s="39"/>
      <c r="BY767" s="39"/>
      <c r="BZ767" s="39"/>
      <c r="CA767" s="39"/>
      <c r="CB767" s="39"/>
      <c r="CC767" s="39"/>
      <c r="CD767" s="39"/>
      <c r="CE767" s="39"/>
      <c r="CF767" s="39"/>
      <c r="CG767" s="39"/>
      <c r="CH767" s="39"/>
      <c r="CI767" s="39"/>
      <c r="CJ767" s="39"/>
      <c r="CK767" s="39"/>
      <c r="CL767" s="39"/>
      <c r="CM767" s="39"/>
      <c r="CN767" s="39"/>
      <c r="CO767" s="39"/>
      <c r="CP767" s="39"/>
      <c r="CQ767" s="39"/>
      <c r="CR767" s="39"/>
      <c r="CS767" s="39"/>
      <c r="CT767" s="39"/>
      <c r="CU767" s="39"/>
      <c r="CV767" s="39"/>
      <c r="CW767" s="39"/>
      <c r="CX767" s="39"/>
      <c r="CY767" s="39"/>
      <c r="CZ767" s="39"/>
      <c r="DA767" s="39"/>
      <c r="DB767" s="39"/>
      <c r="DC767" s="39"/>
      <c r="DD767" s="39"/>
      <c r="DE767" s="39"/>
      <c r="DF767" s="39"/>
      <c r="DG767" s="39"/>
      <c r="DH767" s="39"/>
      <c r="DI767" s="39"/>
      <c r="DJ767" s="39"/>
      <c r="DK767" s="39"/>
      <c r="DL767" s="39"/>
      <c r="DM767" s="39"/>
      <c r="DN767" s="39"/>
      <c r="DO767" s="39"/>
      <c r="DP767" s="39"/>
      <c r="DQ767" s="39"/>
      <c r="DR767" s="39"/>
      <c r="DS767" s="39"/>
      <c r="DT767" s="39"/>
      <c r="DU767" s="39"/>
      <c r="DV767" s="39"/>
      <c r="DW767" s="39"/>
      <c r="DX767" s="39"/>
      <c r="DY767" s="39"/>
      <c r="DZ767" s="14"/>
      <c r="EA767" s="14"/>
      <c r="EB767" s="14"/>
      <c r="EC767" s="14"/>
      <c r="ED767" s="14"/>
      <c r="EE767" s="14"/>
      <c r="EF767" s="14"/>
      <c r="EG767" s="14"/>
      <c r="EH767" s="14"/>
      <c r="EI767" s="14"/>
      <c r="EJ767" s="14"/>
      <c r="EK767" s="14"/>
      <c r="EL767" s="14"/>
      <c r="EM767" s="14"/>
      <c r="EN767" s="14"/>
      <c r="EO767" s="14"/>
      <c r="EP767" s="14"/>
      <c r="EQ767" s="14"/>
      <c r="ER767" s="14"/>
      <c r="ES767" s="14"/>
      <c r="ET767" s="14"/>
      <c r="EU767" s="14"/>
      <c r="EV767" s="14"/>
      <c r="EW767" s="14"/>
      <c r="EX767" s="14"/>
      <c r="EY767" s="14"/>
      <c r="EZ767" s="14"/>
      <c r="FA767" s="14"/>
      <c r="FB767" s="14"/>
      <c r="FC767" s="14"/>
      <c r="FD767" s="14"/>
      <c r="FE767" s="14"/>
      <c r="FF767" s="14"/>
      <c r="FG767" s="14"/>
      <c r="FH767" s="14"/>
      <c r="FI767" s="14"/>
      <c r="FJ767" s="14"/>
      <c r="FK767" s="14"/>
      <c r="FL767" s="14"/>
      <c r="FM767" s="14"/>
      <c r="FN767" s="14"/>
      <c r="FO767" s="14"/>
      <c r="FP767" s="14"/>
      <c r="FQ767" s="14"/>
      <c r="FR767" s="14"/>
      <c r="FS767" s="14"/>
      <c r="FT767" s="14"/>
      <c r="FU767" s="14"/>
      <c r="FV767" s="14"/>
      <c r="FW767" s="14"/>
      <c r="FX767" s="14"/>
      <c r="FY767" s="14"/>
      <c r="FZ767" s="14"/>
      <c r="GA767" s="14"/>
      <c r="GB767" s="14"/>
      <c r="GC767" s="14"/>
      <c r="GD767" s="14"/>
      <c r="GE767" s="14"/>
      <c r="GF767" s="14"/>
      <c r="GG767" s="14"/>
      <c r="GH767" s="14"/>
      <c r="GI767" s="14"/>
      <c r="GJ767" s="14"/>
      <c r="GK767" s="14"/>
      <c r="GL767" s="14"/>
      <c r="GM767" s="14"/>
      <c r="GN767" s="14"/>
      <c r="GO767" s="14"/>
      <c r="GP767" s="14"/>
      <c r="GQ767" s="14"/>
      <c r="GR767" s="14"/>
      <c r="GS767" s="14"/>
      <c r="GT767" s="14"/>
      <c r="GU767" s="14"/>
      <c r="GV767" s="14"/>
      <c r="GW767" s="14"/>
      <c r="GX767" s="14"/>
      <c r="GY767" s="14"/>
      <c r="GZ767" s="14"/>
    </row>
    <row r="768" spans="1:208">
      <c r="A768" s="14"/>
      <c r="B768" s="14"/>
      <c r="C768" s="14"/>
      <c r="D768" s="14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  <c r="AA768" s="39"/>
      <c r="AB768" s="39"/>
      <c r="AC768" s="39"/>
      <c r="AD768" s="39"/>
      <c r="AE768" s="39"/>
      <c r="AF768" s="39"/>
      <c r="AG768" s="39"/>
      <c r="AH768" s="39"/>
      <c r="AI768" s="39"/>
      <c r="AJ768" s="39"/>
      <c r="AK768" s="39"/>
      <c r="AL768" s="39"/>
      <c r="AM768" s="39"/>
      <c r="AN768" s="39"/>
      <c r="AO768" s="39"/>
      <c r="AP768" s="39"/>
      <c r="AQ768" s="39"/>
      <c r="AR768" s="39"/>
      <c r="AS768" s="39"/>
      <c r="AT768" s="39"/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J768" s="39"/>
      <c r="BK768" s="39"/>
      <c r="BL768" s="39"/>
      <c r="BM768" s="39"/>
      <c r="BN768" s="39"/>
      <c r="BO768" s="39"/>
      <c r="BP768" s="39"/>
      <c r="BQ768" s="39"/>
      <c r="BR768" s="39"/>
      <c r="BS768" s="39"/>
      <c r="BT768" s="39"/>
      <c r="BU768" s="39"/>
      <c r="BV768" s="39"/>
      <c r="BW768" s="39"/>
      <c r="BX768" s="39"/>
      <c r="BY768" s="39"/>
      <c r="BZ768" s="39"/>
      <c r="CA768" s="39"/>
      <c r="CB768" s="39"/>
      <c r="CC768" s="39"/>
      <c r="CD768" s="39"/>
      <c r="CE768" s="39"/>
      <c r="CF768" s="39"/>
      <c r="CG768" s="39"/>
      <c r="CH768" s="39"/>
      <c r="CI768" s="39"/>
      <c r="CJ768" s="39"/>
      <c r="CK768" s="39"/>
      <c r="CL768" s="39"/>
      <c r="CM768" s="39"/>
      <c r="CN768" s="39"/>
      <c r="CO768" s="39"/>
      <c r="CP768" s="39"/>
      <c r="CQ768" s="39"/>
      <c r="CR768" s="39"/>
      <c r="CS768" s="39"/>
      <c r="CT768" s="39"/>
      <c r="CU768" s="39"/>
      <c r="CV768" s="39"/>
      <c r="CW768" s="39"/>
      <c r="CX768" s="39"/>
      <c r="CY768" s="39"/>
      <c r="CZ768" s="39"/>
      <c r="DA768" s="39"/>
      <c r="DB768" s="39"/>
      <c r="DC768" s="39"/>
      <c r="DD768" s="39"/>
      <c r="DE768" s="39"/>
      <c r="DF768" s="39"/>
      <c r="DG768" s="39"/>
      <c r="DH768" s="39"/>
      <c r="DI768" s="39"/>
      <c r="DJ768" s="39"/>
      <c r="DK768" s="39"/>
      <c r="DL768" s="39"/>
      <c r="DM768" s="39"/>
      <c r="DN768" s="39"/>
      <c r="DO768" s="39"/>
      <c r="DP768" s="39"/>
      <c r="DQ768" s="39"/>
      <c r="DR768" s="39"/>
      <c r="DS768" s="39"/>
      <c r="DT768" s="39"/>
      <c r="DU768" s="39"/>
      <c r="DV768" s="39"/>
      <c r="DW768" s="39"/>
      <c r="DX768" s="39"/>
      <c r="DY768" s="39"/>
      <c r="DZ768" s="14"/>
      <c r="EA768" s="14"/>
      <c r="EB768" s="14"/>
      <c r="EC768" s="14"/>
      <c r="ED768" s="14"/>
      <c r="EE768" s="14"/>
      <c r="EF768" s="14"/>
      <c r="EG768" s="14"/>
      <c r="EH768" s="14"/>
      <c r="EI768" s="14"/>
      <c r="EJ768" s="14"/>
      <c r="EK768" s="14"/>
      <c r="EL768" s="14"/>
      <c r="EM768" s="14"/>
      <c r="EN768" s="14"/>
      <c r="EO768" s="14"/>
      <c r="EP768" s="14"/>
      <c r="EQ768" s="14"/>
      <c r="ER768" s="14"/>
      <c r="ES768" s="14"/>
      <c r="ET768" s="14"/>
      <c r="EU768" s="14"/>
      <c r="EV768" s="14"/>
      <c r="EW768" s="14"/>
      <c r="EX768" s="14"/>
      <c r="EY768" s="14"/>
      <c r="EZ768" s="14"/>
      <c r="FA768" s="14"/>
      <c r="FB768" s="14"/>
      <c r="FC768" s="14"/>
      <c r="FD768" s="14"/>
      <c r="FE768" s="14"/>
      <c r="FF768" s="14"/>
      <c r="FG768" s="14"/>
      <c r="FH768" s="14"/>
      <c r="FI768" s="14"/>
      <c r="FJ768" s="14"/>
      <c r="FK768" s="14"/>
      <c r="FL768" s="14"/>
      <c r="FM768" s="14"/>
      <c r="FN768" s="14"/>
      <c r="FO768" s="14"/>
      <c r="FP768" s="14"/>
      <c r="FQ768" s="14"/>
      <c r="FR768" s="14"/>
      <c r="FS768" s="14"/>
      <c r="FT768" s="14"/>
      <c r="FU768" s="14"/>
      <c r="FV768" s="14"/>
      <c r="FW768" s="14"/>
      <c r="FX768" s="14"/>
      <c r="FY768" s="14"/>
      <c r="FZ768" s="14"/>
      <c r="GA768" s="14"/>
      <c r="GB768" s="14"/>
      <c r="GC768" s="14"/>
      <c r="GD768" s="14"/>
      <c r="GE768" s="14"/>
      <c r="GF768" s="14"/>
      <c r="GG768" s="14"/>
      <c r="GH768" s="14"/>
      <c r="GI768" s="14"/>
      <c r="GJ768" s="14"/>
      <c r="GK768" s="14"/>
      <c r="GL768" s="14"/>
      <c r="GM768" s="14"/>
      <c r="GN768" s="14"/>
      <c r="GO768" s="14"/>
      <c r="GP768" s="14"/>
      <c r="GQ768" s="14"/>
      <c r="GR768" s="14"/>
      <c r="GS768" s="14"/>
      <c r="GT768" s="14"/>
      <c r="GU768" s="14"/>
      <c r="GV768" s="14"/>
      <c r="GW768" s="14"/>
      <c r="GX768" s="14"/>
      <c r="GY768" s="14"/>
      <c r="GZ768" s="14"/>
    </row>
    <row r="769" spans="1:208">
      <c r="A769" s="14"/>
      <c r="B769" s="14"/>
      <c r="C769" s="14"/>
      <c r="D769" s="14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  <c r="AA769" s="39"/>
      <c r="AB769" s="39"/>
      <c r="AC769" s="39"/>
      <c r="AD769" s="39"/>
      <c r="AE769" s="39"/>
      <c r="AF769" s="39"/>
      <c r="AG769" s="39"/>
      <c r="AH769" s="39"/>
      <c r="AI769" s="39"/>
      <c r="AJ769" s="39"/>
      <c r="AK769" s="39"/>
      <c r="AL769" s="39"/>
      <c r="AM769" s="39"/>
      <c r="AN769" s="39"/>
      <c r="AO769" s="39"/>
      <c r="AP769" s="39"/>
      <c r="AQ769" s="39"/>
      <c r="AR769" s="39"/>
      <c r="AS769" s="39"/>
      <c r="AT769" s="39"/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J769" s="39"/>
      <c r="BK769" s="39"/>
      <c r="BL769" s="39"/>
      <c r="BM769" s="39"/>
      <c r="BN769" s="39"/>
      <c r="BO769" s="39"/>
      <c r="BP769" s="39"/>
      <c r="BQ769" s="39"/>
      <c r="BR769" s="39"/>
      <c r="BS769" s="39"/>
      <c r="BT769" s="39"/>
      <c r="BU769" s="39"/>
      <c r="BV769" s="39"/>
      <c r="BW769" s="39"/>
      <c r="BX769" s="39"/>
      <c r="BY769" s="39"/>
      <c r="BZ769" s="39"/>
      <c r="CA769" s="39"/>
      <c r="CB769" s="39"/>
      <c r="CC769" s="39"/>
      <c r="CD769" s="39"/>
      <c r="CE769" s="39"/>
      <c r="CF769" s="39"/>
      <c r="CG769" s="39"/>
      <c r="CH769" s="39"/>
      <c r="CI769" s="39"/>
      <c r="CJ769" s="39"/>
      <c r="CK769" s="39"/>
      <c r="CL769" s="39"/>
      <c r="CM769" s="39"/>
      <c r="CN769" s="39"/>
      <c r="CO769" s="39"/>
      <c r="CP769" s="39"/>
      <c r="CQ769" s="39"/>
      <c r="CR769" s="39"/>
      <c r="CS769" s="39"/>
      <c r="CT769" s="39"/>
      <c r="CU769" s="39"/>
      <c r="CV769" s="39"/>
      <c r="CW769" s="39"/>
      <c r="CX769" s="39"/>
      <c r="CY769" s="39"/>
      <c r="CZ769" s="39"/>
      <c r="DA769" s="39"/>
      <c r="DB769" s="39"/>
      <c r="DC769" s="39"/>
      <c r="DD769" s="39"/>
      <c r="DE769" s="39"/>
      <c r="DF769" s="39"/>
      <c r="DG769" s="39"/>
      <c r="DH769" s="39"/>
      <c r="DI769" s="39"/>
      <c r="DJ769" s="39"/>
      <c r="DK769" s="39"/>
      <c r="DL769" s="39"/>
      <c r="DM769" s="39"/>
      <c r="DN769" s="39"/>
      <c r="DO769" s="39"/>
      <c r="DP769" s="39"/>
      <c r="DQ769" s="39"/>
      <c r="DR769" s="39"/>
      <c r="DS769" s="39"/>
      <c r="DT769" s="39"/>
      <c r="DU769" s="39"/>
      <c r="DV769" s="39"/>
      <c r="DW769" s="39"/>
      <c r="DX769" s="39"/>
      <c r="DY769" s="39"/>
      <c r="DZ769" s="14"/>
      <c r="EA769" s="14"/>
      <c r="EB769" s="14"/>
      <c r="EC769" s="14"/>
      <c r="ED769" s="14"/>
      <c r="EE769" s="14"/>
      <c r="EF769" s="14"/>
      <c r="EG769" s="14"/>
      <c r="EH769" s="14"/>
      <c r="EI769" s="14"/>
      <c r="EJ769" s="14"/>
      <c r="EK769" s="14"/>
      <c r="EL769" s="14"/>
      <c r="EM769" s="14"/>
      <c r="EN769" s="14"/>
      <c r="EO769" s="14"/>
      <c r="EP769" s="14"/>
      <c r="EQ769" s="14"/>
      <c r="ER769" s="14"/>
      <c r="ES769" s="14"/>
      <c r="ET769" s="14"/>
      <c r="EU769" s="14"/>
      <c r="EV769" s="14"/>
      <c r="EW769" s="14"/>
      <c r="EX769" s="14"/>
      <c r="EY769" s="14"/>
      <c r="EZ769" s="14"/>
      <c r="FA769" s="14"/>
      <c r="FB769" s="14"/>
      <c r="FC769" s="14"/>
      <c r="FD769" s="14"/>
      <c r="FE769" s="14"/>
      <c r="FF769" s="14"/>
      <c r="FG769" s="14"/>
      <c r="FH769" s="14"/>
      <c r="FI769" s="14"/>
      <c r="FJ769" s="14"/>
      <c r="FK769" s="14"/>
      <c r="FL769" s="14"/>
      <c r="FM769" s="14"/>
      <c r="FN769" s="14"/>
      <c r="FO769" s="14"/>
      <c r="FP769" s="14"/>
      <c r="FQ769" s="14"/>
      <c r="FR769" s="14"/>
      <c r="FS769" s="14"/>
      <c r="FT769" s="14"/>
      <c r="FU769" s="14"/>
      <c r="FV769" s="14"/>
      <c r="FW769" s="14"/>
      <c r="FX769" s="14"/>
      <c r="FY769" s="14"/>
      <c r="FZ769" s="14"/>
      <c r="GA769" s="14"/>
      <c r="GB769" s="14"/>
      <c r="GC769" s="14"/>
      <c r="GD769" s="14"/>
      <c r="GE769" s="14"/>
      <c r="GF769" s="14"/>
      <c r="GG769" s="14"/>
      <c r="GH769" s="14"/>
      <c r="GI769" s="14"/>
      <c r="GJ769" s="14"/>
      <c r="GK769" s="14"/>
      <c r="GL769" s="14"/>
      <c r="GM769" s="14"/>
      <c r="GN769" s="14"/>
      <c r="GO769" s="14"/>
      <c r="GP769" s="14"/>
      <c r="GQ769" s="14"/>
      <c r="GR769" s="14"/>
      <c r="GS769" s="14"/>
      <c r="GT769" s="14"/>
      <c r="GU769" s="14"/>
      <c r="GV769" s="14"/>
      <c r="GW769" s="14"/>
      <c r="GX769" s="14"/>
      <c r="GY769" s="14"/>
      <c r="GZ769" s="14"/>
    </row>
    <row r="770" spans="1:208">
      <c r="A770" s="14"/>
      <c r="B770" s="14"/>
      <c r="C770" s="14"/>
      <c r="D770" s="14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F770" s="39"/>
      <c r="AG770" s="39"/>
      <c r="AH770" s="39"/>
      <c r="AI770" s="39"/>
      <c r="AJ770" s="39"/>
      <c r="AK770" s="39"/>
      <c r="AL770" s="39"/>
      <c r="AM770" s="39"/>
      <c r="AN770" s="39"/>
      <c r="AO770" s="39"/>
      <c r="AP770" s="39"/>
      <c r="AQ770" s="39"/>
      <c r="AR770" s="39"/>
      <c r="AS770" s="39"/>
      <c r="AT770" s="39"/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J770" s="39"/>
      <c r="BK770" s="39"/>
      <c r="BL770" s="39"/>
      <c r="BM770" s="39"/>
      <c r="BN770" s="39"/>
      <c r="BO770" s="39"/>
      <c r="BP770" s="39"/>
      <c r="BQ770" s="39"/>
      <c r="BR770" s="39"/>
      <c r="BS770" s="39"/>
      <c r="BT770" s="39"/>
      <c r="BU770" s="39"/>
      <c r="BV770" s="39"/>
      <c r="BW770" s="39"/>
      <c r="BX770" s="39"/>
      <c r="BY770" s="39"/>
      <c r="BZ770" s="39"/>
      <c r="CA770" s="39"/>
      <c r="CB770" s="39"/>
      <c r="CC770" s="39"/>
      <c r="CD770" s="39"/>
      <c r="CE770" s="39"/>
      <c r="CF770" s="39"/>
      <c r="CG770" s="39"/>
      <c r="CH770" s="39"/>
      <c r="CI770" s="39"/>
      <c r="CJ770" s="39"/>
      <c r="CK770" s="39"/>
      <c r="CL770" s="39"/>
      <c r="CM770" s="39"/>
      <c r="CN770" s="39"/>
      <c r="CO770" s="39"/>
      <c r="CP770" s="39"/>
      <c r="CQ770" s="39"/>
      <c r="CR770" s="39"/>
      <c r="CS770" s="39"/>
      <c r="CT770" s="39"/>
      <c r="CU770" s="39"/>
      <c r="CV770" s="39"/>
      <c r="CW770" s="39"/>
      <c r="CX770" s="39"/>
      <c r="CY770" s="39"/>
      <c r="CZ770" s="39"/>
      <c r="DA770" s="39"/>
      <c r="DB770" s="39"/>
      <c r="DC770" s="39"/>
      <c r="DD770" s="39"/>
      <c r="DE770" s="39"/>
      <c r="DF770" s="39"/>
      <c r="DG770" s="39"/>
      <c r="DH770" s="39"/>
      <c r="DI770" s="39"/>
      <c r="DJ770" s="39"/>
      <c r="DK770" s="39"/>
      <c r="DL770" s="39"/>
      <c r="DM770" s="39"/>
      <c r="DN770" s="39"/>
      <c r="DO770" s="39"/>
      <c r="DP770" s="39"/>
      <c r="DQ770" s="39"/>
      <c r="DR770" s="39"/>
      <c r="DS770" s="39"/>
      <c r="DT770" s="39"/>
      <c r="DU770" s="39"/>
      <c r="DV770" s="39"/>
      <c r="DW770" s="39"/>
      <c r="DX770" s="39"/>
      <c r="DY770" s="39"/>
      <c r="DZ770" s="14"/>
      <c r="EA770" s="14"/>
      <c r="EB770" s="14"/>
      <c r="EC770" s="14"/>
      <c r="ED770" s="14"/>
      <c r="EE770" s="14"/>
      <c r="EF770" s="14"/>
      <c r="EG770" s="14"/>
      <c r="EH770" s="14"/>
      <c r="EI770" s="14"/>
      <c r="EJ770" s="14"/>
      <c r="EK770" s="14"/>
      <c r="EL770" s="14"/>
      <c r="EM770" s="14"/>
      <c r="EN770" s="14"/>
      <c r="EO770" s="14"/>
      <c r="EP770" s="14"/>
      <c r="EQ770" s="14"/>
      <c r="ER770" s="14"/>
      <c r="ES770" s="14"/>
      <c r="ET770" s="14"/>
      <c r="EU770" s="14"/>
      <c r="EV770" s="14"/>
      <c r="EW770" s="14"/>
      <c r="EX770" s="14"/>
      <c r="EY770" s="14"/>
      <c r="EZ770" s="14"/>
      <c r="FA770" s="14"/>
      <c r="FB770" s="14"/>
      <c r="FC770" s="14"/>
      <c r="FD770" s="14"/>
      <c r="FE770" s="14"/>
      <c r="FF770" s="14"/>
      <c r="FG770" s="14"/>
      <c r="FH770" s="14"/>
      <c r="FI770" s="14"/>
      <c r="FJ770" s="14"/>
      <c r="FK770" s="14"/>
      <c r="FL770" s="14"/>
      <c r="FM770" s="14"/>
      <c r="FN770" s="14"/>
      <c r="FO770" s="14"/>
      <c r="FP770" s="14"/>
      <c r="FQ770" s="14"/>
      <c r="FR770" s="14"/>
      <c r="FS770" s="14"/>
      <c r="FT770" s="14"/>
      <c r="FU770" s="14"/>
      <c r="FV770" s="14"/>
      <c r="FW770" s="14"/>
      <c r="FX770" s="14"/>
      <c r="FY770" s="14"/>
      <c r="FZ770" s="14"/>
      <c r="GA770" s="14"/>
      <c r="GB770" s="14"/>
      <c r="GC770" s="14"/>
      <c r="GD770" s="14"/>
      <c r="GE770" s="14"/>
      <c r="GF770" s="14"/>
      <c r="GG770" s="14"/>
      <c r="GH770" s="14"/>
      <c r="GI770" s="14"/>
      <c r="GJ770" s="14"/>
      <c r="GK770" s="14"/>
      <c r="GL770" s="14"/>
      <c r="GM770" s="14"/>
      <c r="GN770" s="14"/>
      <c r="GO770" s="14"/>
      <c r="GP770" s="14"/>
      <c r="GQ770" s="14"/>
      <c r="GR770" s="14"/>
      <c r="GS770" s="14"/>
      <c r="GT770" s="14"/>
      <c r="GU770" s="14"/>
      <c r="GV770" s="14"/>
      <c r="GW770" s="14"/>
      <c r="GX770" s="14"/>
      <c r="GY770" s="14"/>
      <c r="GZ770" s="14"/>
    </row>
    <row r="771" spans="1:208">
      <c r="A771" s="14"/>
      <c r="B771" s="14"/>
      <c r="C771" s="14"/>
      <c r="D771" s="14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  <c r="AA771" s="39"/>
      <c r="AB771" s="39"/>
      <c r="AC771" s="39"/>
      <c r="AD771" s="39"/>
      <c r="AE771" s="39"/>
      <c r="AF771" s="39"/>
      <c r="AG771" s="39"/>
      <c r="AH771" s="39"/>
      <c r="AI771" s="39"/>
      <c r="AJ771" s="39"/>
      <c r="AK771" s="39"/>
      <c r="AL771" s="39"/>
      <c r="AM771" s="39"/>
      <c r="AN771" s="39"/>
      <c r="AO771" s="39"/>
      <c r="AP771" s="39"/>
      <c r="AQ771" s="39"/>
      <c r="AR771" s="39"/>
      <c r="AS771" s="39"/>
      <c r="AT771" s="39"/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J771" s="39"/>
      <c r="BK771" s="39"/>
      <c r="BL771" s="39"/>
      <c r="BM771" s="39"/>
      <c r="BN771" s="39"/>
      <c r="BO771" s="39"/>
      <c r="BP771" s="39"/>
      <c r="BQ771" s="39"/>
      <c r="BR771" s="39"/>
      <c r="BS771" s="39"/>
      <c r="BT771" s="39"/>
      <c r="BU771" s="39"/>
      <c r="BV771" s="39"/>
      <c r="BW771" s="39"/>
      <c r="BX771" s="39"/>
      <c r="BY771" s="39"/>
      <c r="BZ771" s="39"/>
      <c r="CA771" s="39"/>
      <c r="CB771" s="39"/>
      <c r="CC771" s="39"/>
      <c r="CD771" s="39"/>
      <c r="CE771" s="39"/>
      <c r="CF771" s="39"/>
      <c r="CG771" s="39"/>
      <c r="CH771" s="39"/>
      <c r="CI771" s="39"/>
      <c r="CJ771" s="39"/>
      <c r="CK771" s="39"/>
      <c r="CL771" s="39"/>
      <c r="CM771" s="39"/>
      <c r="CN771" s="39"/>
      <c r="CO771" s="39"/>
      <c r="CP771" s="39"/>
      <c r="CQ771" s="39"/>
      <c r="CR771" s="39"/>
      <c r="CS771" s="39"/>
      <c r="CT771" s="39"/>
      <c r="CU771" s="39"/>
      <c r="CV771" s="39"/>
      <c r="CW771" s="39"/>
      <c r="CX771" s="39"/>
      <c r="CY771" s="39"/>
      <c r="CZ771" s="39"/>
      <c r="DA771" s="39"/>
      <c r="DB771" s="39"/>
      <c r="DC771" s="39"/>
      <c r="DD771" s="39"/>
      <c r="DE771" s="39"/>
      <c r="DF771" s="39"/>
      <c r="DG771" s="39"/>
      <c r="DH771" s="39"/>
      <c r="DI771" s="39"/>
      <c r="DJ771" s="39"/>
      <c r="DK771" s="39"/>
      <c r="DL771" s="39"/>
      <c r="DM771" s="39"/>
      <c r="DN771" s="39"/>
      <c r="DO771" s="39"/>
      <c r="DP771" s="39"/>
      <c r="DQ771" s="39"/>
      <c r="DR771" s="39"/>
      <c r="DS771" s="39"/>
      <c r="DT771" s="39"/>
      <c r="DU771" s="39"/>
      <c r="DV771" s="39"/>
      <c r="DW771" s="39"/>
      <c r="DX771" s="39"/>
      <c r="DY771" s="39"/>
      <c r="DZ771" s="14"/>
      <c r="EA771" s="14"/>
      <c r="EB771" s="14"/>
      <c r="EC771" s="14"/>
      <c r="ED771" s="14"/>
      <c r="EE771" s="14"/>
      <c r="EF771" s="14"/>
      <c r="EG771" s="14"/>
      <c r="EH771" s="14"/>
      <c r="EI771" s="14"/>
      <c r="EJ771" s="14"/>
      <c r="EK771" s="14"/>
      <c r="EL771" s="14"/>
      <c r="EM771" s="14"/>
      <c r="EN771" s="14"/>
      <c r="EO771" s="14"/>
      <c r="EP771" s="14"/>
      <c r="EQ771" s="14"/>
      <c r="ER771" s="14"/>
      <c r="ES771" s="14"/>
      <c r="ET771" s="14"/>
      <c r="EU771" s="14"/>
      <c r="EV771" s="14"/>
      <c r="EW771" s="14"/>
      <c r="EX771" s="14"/>
      <c r="EY771" s="14"/>
      <c r="EZ771" s="14"/>
      <c r="FA771" s="14"/>
      <c r="FB771" s="14"/>
      <c r="FC771" s="14"/>
      <c r="FD771" s="14"/>
      <c r="FE771" s="14"/>
      <c r="FF771" s="14"/>
      <c r="FG771" s="14"/>
      <c r="FH771" s="14"/>
      <c r="FI771" s="14"/>
      <c r="FJ771" s="14"/>
      <c r="FK771" s="14"/>
      <c r="FL771" s="14"/>
      <c r="FM771" s="14"/>
      <c r="FN771" s="14"/>
      <c r="FO771" s="14"/>
      <c r="FP771" s="14"/>
      <c r="FQ771" s="14"/>
      <c r="FR771" s="14"/>
      <c r="FS771" s="14"/>
      <c r="FT771" s="14"/>
      <c r="FU771" s="14"/>
      <c r="FV771" s="14"/>
      <c r="FW771" s="14"/>
      <c r="FX771" s="14"/>
      <c r="FY771" s="14"/>
      <c r="FZ771" s="14"/>
      <c r="GA771" s="14"/>
      <c r="GB771" s="14"/>
      <c r="GC771" s="14"/>
      <c r="GD771" s="14"/>
      <c r="GE771" s="14"/>
      <c r="GF771" s="14"/>
      <c r="GG771" s="14"/>
      <c r="GH771" s="14"/>
      <c r="GI771" s="14"/>
      <c r="GJ771" s="14"/>
      <c r="GK771" s="14"/>
      <c r="GL771" s="14"/>
      <c r="GM771" s="14"/>
      <c r="GN771" s="14"/>
      <c r="GO771" s="14"/>
      <c r="GP771" s="14"/>
      <c r="GQ771" s="14"/>
      <c r="GR771" s="14"/>
      <c r="GS771" s="14"/>
      <c r="GT771" s="14"/>
      <c r="GU771" s="14"/>
      <c r="GV771" s="14"/>
      <c r="GW771" s="14"/>
      <c r="GX771" s="14"/>
      <c r="GY771" s="14"/>
      <c r="GZ771" s="14"/>
    </row>
    <row r="772" spans="1:208">
      <c r="A772" s="14"/>
      <c r="B772" s="14"/>
      <c r="C772" s="14"/>
      <c r="D772" s="14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  <c r="AA772" s="39"/>
      <c r="AB772" s="39"/>
      <c r="AC772" s="39"/>
      <c r="AD772" s="39"/>
      <c r="AE772" s="39"/>
      <c r="AF772" s="39"/>
      <c r="AG772" s="39"/>
      <c r="AH772" s="39"/>
      <c r="AI772" s="39"/>
      <c r="AJ772" s="39"/>
      <c r="AK772" s="39"/>
      <c r="AL772" s="39"/>
      <c r="AM772" s="39"/>
      <c r="AN772" s="39"/>
      <c r="AO772" s="39"/>
      <c r="AP772" s="39"/>
      <c r="AQ772" s="39"/>
      <c r="AR772" s="39"/>
      <c r="AS772" s="39"/>
      <c r="AT772" s="39"/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J772" s="39"/>
      <c r="BK772" s="39"/>
      <c r="BL772" s="39"/>
      <c r="BM772" s="39"/>
      <c r="BN772" s="39"/>
      <c r="BO772" s="39"/>
      <c r="BP772" s="39"/>
      <c r="BQ772" s="39"/>
      <c r="BR772" s="39"/>
      <c r="BS772" s="39"/>
      <c r="BT772" s="39"/>
      <c r="BU772" s="39"/>
      <c r="BV772" s="39"/>
      <c r="BW772" s="39"/>
      <c r="BX772" s="39"/>
      <c r="BY772" s="39"/>
      <c r="BZ772" s="39"/>
      <c r="CA772" s="39"/>
      <c r="CB772" s="39"/>
      <c r="CC772" s="39"/>
      <c r="CD772" s="39"/>
      <c r="CE772" s="39"/>
      <c r="CF772" s="39"/>
      <c r="CG772" s="39"/>
      <c r="CH772" s="39"/>
      <c r="CI772" s="39"/>
      <c r="CJ772" s="39"/>
      <c r="CK772" s="39"/>
      <c r="CL772" s="39"/>
      <c r="CM772" s="39"/>
      <c r="CN772" s="39"/>
      <c r="CO772" s="39"/>
      <c r="CP772" s="39"/>
      <c r="CQ772" s="39"/>
      <c r="CR772" s="39"/>
      <c r="CS772" s="39"/>
      <c r="CT772" s="39"/>
      <c r="CU772" s="39"/>
      <c r="CV772" s="39"/>
      <c r="CW772" s="39"/>
      <c r="CX772" s="39"/>
      <c r="CY772" s="39"/>
      <c r="CZ772" s="39"/>
      <c r="DA772" s="39"/>
      <c r="DB772" s="39"/>
      <c r="DC772" s="39"/>
      <c r="DD772" s="39"/>
      <c r="DE772" s="39"/>
      <c r="DF772" s="39"/>
      <c r="DG772" s="39"/>
      <c r="DH772" s="39"/>
      <c r="DI772" s="39"/>
      <c r="DJ772" s="39"/>
      <c r="DK772" s="39"/>
      <c r="DL772" s="39"/>
      <c r="DM772" s="39"/>
      <c r="DN772" s="39"/>
      <c r="DO772" s="39"/>
      <c r="DP772" s="39"/>
      <c r="DQ772" s="39"/>
      <c r="DR772" s="39"/>
      <c r="DS772" s="39"/>
      <c r="DT772" s="39"/>
      <c r="DU772" s="39"/>
      <c r="DV772" s="39"/>
      <c r="DW772" s="39"/>
      <c r="DX772" s="39"/>
      <c r="DY772" s="39"/>
      <c r="DZ772" s="14"/>
      <c r="EA772" s="14"/>
      <c r="EB772" s="14"/>
      <c r="EC772" s="14"/>
      <c r="ED772" s="14"/>
      <c r="EE772" s="14"/>
      <c r="EF772" s="14"/>
      <c r="EG772" s="14"/>
      <c r="EH772" s="14"/>
      <c r="EI772" s="14"/>
      <c r="EJ772" s="14"/>
      <c r="EK772" s="14"/>
      <c r="EL772" s="14"/>
      <c r="EM772" s="14"/>
      <c r="EN772" s="14"/>
      <c r="EO772" s="14"/>
      <c r="EP772" s="14"/>
      <c r="EQ772" s="14"/>
      <c r="ER772" s="14"/>
      <c r="ES772" s="14"/>
      <c r="ET772" s="14"/>
      <c r="EU772" s="14"/>
      <c r="EV772" s="14"/>
      <c r="EW772" s="14"/>
      <c r="EX772" s="14"/>
      <c r="EY772" s="14"/>
      <c r="EZ772" s="14"/>
      <c r="FA772" s="14"/>
      <c r="FB772" s="14"/>
      <c r="FC772" s="14"/>
      <c r="FD772" s="14"/>
      <c r="FE772" s="14"/>
      <c r="FF772" s="14"/>
      <c r="FG772" s="14"/>
      <c r="FH772" s="14"/>
      <c r="FI772" s="14"/>
      <c r="FJ772" s="14"/>
      <c r="FK772" s="14"/>
      <c r="FL772" s="14"/>
      <c r="FM772" s="14"/>
      <c r="FN772" s="14"/>
      <c r="FO772" s="14"/>
      <c r="FP772" s="14"/>
      <c r="FQ772" s="14"/>
      <c r="FR772" s="14"/>
      <c r="FS772" s="14"/>
      <c r="FT772" s="14"/>
      <c r="FU772" s="14"/>
      <c r="FV772" s="14"/>
      <c r="FW772" s="14"/>
      <c r="FX772" s="14"/>
      <c r="FY772" s="14"/>
      <c r="FZ772" s="14"/>
      <c r="GA772" s="14"/>
      <c r="GB772" s="14"/>
      <c r="GC772" s="14"/>
      <c r="GD772" s="14"/>
      <c r="GE772" s="14"/>
      <c r="GF772" s="14"/>
      <c r="GG772" s="14"/>
      <c r="GH772" s="14"/>
      <c r="GI772" s="14"/>
      <c r="GJ772" s="14"/>
      <c r="GK772" s="14"/>
      <c r="GL772" s="14"/>
      <c r="GM772" s="14"/>
      <c r="GN772" s="14"/>
      <c r="GO772" s="14"/>
      <c r="GP772" s="14"/>
      <c r="GQ772" s="14"/>
      <c r="GR772" s="14"/>
      <c r="GS772" s="14"/>
      <c r="GT772" s="14"/>
      <c r="GU772" s="14"/>
      <c r="GV772" s="14"/>
      <c r="GW772" s="14"/>
      <c r="GX772" s="14"/>
      <c r="GY772" s="14"/>
      <c r="GZ772" s="14"/>
    </row>
    <row r="773" spans="1:208">
      <c r="A773" s="14"/>
      <c r="B773" s="14"/>
      <c r="C773" s="14"/>
      <c r="D773" s="14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  <c r="AA773" s="39"/>
      <c r="AB773" s="39"/>
      <c r="AC773" s="39"/>
      <c r="AD773" s="39"/>
      <c r="AE773" s="39"/>
      <c r="AF773" s="39"/>
      <c r="AG773" s="39"/>
      <c r="AH773" s="39"/>
      <c r="AI773" s="39"/>
      <c r="AJ773" s="39"/>
      <c r="AK773" s="39"/>
      <c r="AL773" s="39"/>
      <c r="AM773" s="39"/>
      <c r="AN773" s="39"/>
      <c r="AO773" s="39"/>
      <c r="AP773" s="39"/>
      <c r="AQ773" s="39"/>
      <c r="AR773" s="39"/>
      <c r="AS773" s="39"/>
      <c r="AT773" s="39"/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J773" s="39"/>
      <c r="BK773" s="39"/>
      <c r="BL773" s="39"/>
      <c r="BM773" s="39"/>
      <c r="BN773" s="39"/>
      <c r="BO773" s="39"/>
      <c r="BP773" s="39"/>
      <c r="BQ773" s="39"/>
      <c r="BR773" s="39"/>
      <c r="BS773" s="39"/>
      <c r="BT773" s="39"/>
      <c r="BU773" s="39"/>
      <c r="BV773" s="39"/>
      <c r="BW773" s="39"/>
      <c r="BX773" s="39"/>
      <c r="BY773" s="39"/>
      <c r="BZ773" s="39"/>
      <c r="CA773" s="39"/>
      <c r="CB773" s="39"/>
      <c r="CC773" s="39"/>
      <c r="CD773" s="39"/>
      <c r="CE773" s="39"/>
      <c r="CF773" s="39"/>
      <c r="CG773" s="39"/>
      <c r="CH773" s="39"/>
      <c r="CI773" s="39"/>
      <c r="CJ773" s="39"/>
      <c r="CK773" s="39"/>
      <c r="CL773" s="39"/>
      <c r="CM773" s="39"/>
      <c r="CN773" s="39"/>
      <c r="CO773" s="39"/>
      <c r="CP773" s="39"/>
      <c r="CQ773" s="39"/>
      <c r="CR773" s="39"/>
      <c r="CS773" s="39"/>
      <c r="CT773" s="39"/>
      <c r="CU773" s="39"/>
      <c r="CV773" s="39"/>
      <c r="CW773" s="39"/>
      <c r="CX773" s="39"/>
      <c r="CY773" s="39"/>
      <c r="CZ773" s="39"/>
      <c r="DA773" s="39"/>
      <c r="DB773" s="39"/>
      <c r="DC773" s="39"/>
      <c r="DD773" s="39"/>
      <c r="DE773" s="39"/>
      <c r="DF773" s="39"/>
      <c r="DG773" s="39"/>
      <c r="DH773" s="39"/>
      <c r="DI773" s="39"/>
      <c r="DJ773" s="39"/>
      <c r="DK773" s="39"/>
      <c r="DL773" s="39"/>
      <c r="DM773" s="39"/>
      <c r="DN773" s="39"/>
      <c r="DO773" s="39"/>
      <c r="DP773" s="39"/>
      <c r="DQ773" s="39"/>
      <c r="DR773" s="39"/>
      <c r="DS773" s="39"/>
      <c r="DT773" s="39"/>
      <c r="DU773" s="39"/>
      <c r="DV773" s="39"/>
      <c r="DW773" s="39"/>
      <c r="DX773" s="39"/>
      <c r="DY773" s="39"/>
      <c r="DZ773" s="14"/>
      <c r="EA773" s="14"/>
      <c r="EB773" s="14"/>
      <c r="EC773" s="14"/>
      <c r="ED773" s="14"/>
      <c r="EE773" s="14"/>
      <c r="EF773" s="14"/>
      <c r="EG773" s="14"/>
      <c r="EH773" s="14"/>
      <c r="EI773" s="14"/>
      <c r="EJ773" s="14"/>
      <c r="EK773" s="14"/>
      <c r="EL773" s="14"/>
      <c r="EM773" s="14"/>
      <c r="EN773" s="14"/>
      <c r="EO773" s="14"/>
      <c r="EP773" s="14"/>
      <c r="EQ773" s="14"/>
      <c r="ER773" s="14"/>
      <c r="ES773" s="14"/>
      <c r="ET773" s="14"/>
      <c r="EU773" s="14"/>
      <c r="EV773" s="14"/>
      <c r="EW773" s="14"/>
      <c r="EX773" s="14"/>
      <c r="EY773" s="14"/>
      <c r="EZ773" s="14"/>
      <c r="FA773" s="14"/>
      <c r="FB773" s="14"/>
      <c r="FC773" s="14"/>
      <c r="FD773" s="14"/>
      <c r="FE773" s="14"/>
      <c r="FF773" s="14"/>
      <c r="FG773" s="14"/>
      <c r="FH773" s="14"/>
      <c r="FI773" s="14"/>
      <c r="FJ773" s="14"/>
      <c r="FK773" s="14"/>
      <c r="FL773" s="14"/>
      <c r="FM773" s="14"/>
      <c r="FN773" s="14"/>
      <c r="FO773" s="14"/>
      <c r="FP773" s="14"/>
      <c r="FQ773" s="14"/>
      <c r="FR773" s="14"/>
      <c r="FS773" s="14"/>
      <c r="FT773" s="14"/>
      <c r="FU773" s="14"/>
      <c r="FV773" s="14"/>
      <c r="FW773" s="14"/>
      <c r="FX773" s="14"/>
      <c r="FY773" s="14"/>
      <c r="FZ773" s="14"/>
      <c r="GA773" s="14"/>
      <c r="GB773" s="14"/>
      <c r="GC773" s="14"/>
      <c r="GD773" s="14"/>
      <c r="GE773" s="14"/>
      <c r="GF773" s="14"/>
      <c r="GG773" s="14"/>
      <c r="GH773" s="14"/>
      <c r="GI773" s="14"/>
      <c r="GJ773" s="14"/>
      <c r="GK773" s="14"/>
      <c r="GL773" s="14"/>
      <c r="GM773" s="14"/>
      <c r="GN773" s="14"/>
      <c r="GO773" s="14"/>
      <c r="GP773" s="14"/>
      <c r="GQ773" s="14"/>
      <c r="GR773" s="14"/>
      <c r="GS773" s="14"/>
      <c r="GT773" s="14"/>
      <c r="GU773" s="14"/>
      <c r="GV773" s="14"/>
      <c r="GW773" s="14"/>
      <c r="GX773" s="14"/>
      <c r="GY773" s="14"/>
      <c r="GZ773" s="14"/>
    </row>
    <row r="774" spans="1:208">
      <c r="A774" s="14"/>
      <c r="B774" s="14"/>
      <c r="C774" s="14"/>
      <c r="D774" s="14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F774" s="39"/>
      <c r="AG774" s="39"/>
      <c r="AH774" s="39"/>
      <c r="AI774" s="39"/>
      <c r="AJ774" s="39"/>
      <c r="AK774" s="39"/>
      <c r="AL774" s="39"/>
      <c r="AM774" s="39"/>
      <c r="AN774" s="39"/>
      <c r="AO774" s="39"/>
      <c r="AP774" s="39"/>
      <c r="AQ774" s="39"/>
      <c r="AR774" s="39"/>
      <c r="AS774" s="39"/>
      <c r="AT774" s="39"/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J774" s="39"/>
      <c r="BK774" s="39"/>
      <c r="BL774" s="39"/>
      <c r="BM774" s="39"/>
      <c r="BN774" s="39"/>
      <c r="BO774" s="39"/>
      <c r="BP774" s="39"/>
      <c r="BQ774" s="39"/>
      <c r="BR774" s="39"/>
      <c r="BS774" s="39"/>
      <c r="BT774" s="39"/>
      <c r="BU774" s="39"/>
      <c r="BV774" s="39"/>
      <c r="BW774" s="39"/>
      <c r="BX774" s="39"/>
      <c r="BY774" s="39"/>
      <c r="BZ774" s="39"/>
      <c r="CA774" s="39"/>
      <c r="CB774" s="39"/>
      <c r="CC774" s="39"/>
      <c r="CD774" s="39"/>
      <c r="CE774" s="39"/>
      <c r="CF774" s="39"/>
      <c r="CG774" s="39"/>
      <c r="CH774" s="39"/>
      <c r="CI774" s="39"/>
      <c r="CJ774" s="39"/>
      <c r="CK774" s="39"/>
      <c r="CL774" s="39"/>
      <c r="CM774" s="39"/>
      <c r="CN774" s="39"/>
      <c r="CO774" s="39"/>
      <c r="CP774" s="39"/>
      <c r="CQ774" s="39"/>
      <c r="CR774" s="39"/>
      <c r="CS774" s="39"/>
      <c r="CT774" s="39"/>
      <c r="CU774" s="39"/>
      <c r="CV774" s="39"/>
      <c r="CW774" s="39"/>
      <c r="CX774" s="39"/>
      <c r="CY774" s="39"/>
      <c r="CZ774" s="39"/>
      <c r="DA774" s="39"/>
      <c r="DB774" s="39"/>
      <c r="DC774" s="39"/>
      <c r="DD774" s="39"/>
      <c r="DE774" s="39"/>
      <c r="DF774" s="39"/>
      <c r="DG774" s="39"/>
      <c r="DH774" s="39"/>
      <c r="DI774" s="39"/>
      <c r="DJ774" s="39"/>
      <c r="DK774" s="39"/>
      <c r="DL774" s="39"/>
      <c r="DM774" s="39"/>
      <c r="DN774" s="39"/>
      <c r="DO774" s="39"/>
      <c r="DP774" s="39"/>
      <c r="DQ774" s="39"/>
      <c r="DR774" s="39"/>
      <c r="DS774" s="39"/>
      <c r="DT774" s="39"/>
      <c r="DU774" s="39"/>
      <c r="DV774" s="39"/>
      <c r="DW774" s="39"/>
      <c r="DX774" s="39"/>
      <c r="DY774" s="39"/>
      <c r="DZ774" s="14"/>
      <c r="EA774" s="14"/>
      <c r="EB774" s="14"/>
      <c r="EC774" s="14"/>
      <c r="ED774" s="14"/>
      <c r="EE774" s="14"/>
      <c r="EF774" s="14"/>
      <c r="EG774" s="14"/>
      <c r="EH774" s="14"/>
      <c r="EI774" s="14"/>
      <c r="EJ774" s="14"/>
      <c r="EK774" s="14"/>
      <c r="EL774" s="14"/>
      <c r="EM774" s="14"/>
      <c r="EN774" s="14"/>
      <c r="EO774" s="14"/>
      <c r="EP774" s="14"/>
      <c r="EQ774" s="14"/>
      <c r="ER774" s="14"/>
      <c r="ES774" s="14"/>
      <c r="ET774" s="14"/>
      <c r="EU774" s="14"/>
      <c r="EV774" s="14"/>
      <c r="EW774" s="14"/>
      <c r="EX774" s="14"/>
      <c r="EY774" s="14"/>
      <c r="EZ774" s="14"/>
      <c r="FA774" s="14"/>
      <c r="FB774" s="14"/>
      <c r="FC774" s="14"/>
      <c r="FD774" s="14"/>
      <c r="FE774" s="14"/>
      <c r="FF774" s="14"/>
      <c r="FG774" s="14"/>
      <c r="FH774" s="14"/>
      <c r="FI774" s="14"/>
      <c r="FJ774" s="14"/>
      <c r="FK774" s="14"/>
      <c r="FL774" s="14"/>
      <c r="FM774" s="14"/>
      <c r="FN774" s="14"/>
      <c r="FO774" s="14"/>
      <c r="FP774" s="14"/>
      <c r="FQ774" s="14"/>
      <c r="FR774" s="14"/>
      <c r="FS774" s="14"/>
      <c r="FT774" s="14"/>
      <c r="FU774" s="14"/>
      <c r="FV774" s="14"/>
      <c r="FW774" s="14"/>
      <c r="FX774" s="14"/>
      <c r="FY774" s="14"/>
      <c r="FZ774" s="14"/>
      <c r="GA774" s="14"/>
      <c r="GB774" s="14"/>
      <c r="GC774" s="14"/>
      <c r="GD774" s="14"/>
      <c r="GE774" s="14"/>
      <c r="GF774" s="14"/>
      <c r="GG774" s="14"/>
      <c r="GH774" s="14"/>
      <c r="GI774" s="14"/>
      <c r="GJ774" s="14"/>
      <c r="GK774" s="14"/>
      <c r="GL774" s="14"/>
      <c r="GM774" s="14"/>
      <c r="GN774" s="14"/>
      <c r="GO774" s="14"/>
      <c r="GP774" s="14"/>
      <c r="GQ774" s="14"/>
      <c r="GR774" s="14"/>
      <c r="GS774" s="14"/>
      <c r="GT774" s="14"/>
      <c r="GU774" s="14"/>
      <c r="GV774" s="14"/>
      <c r="GW774" s="14"/>
      <c r="GX774" s="14"/>
      <c r="GY774" s="14"/>
      <c r="GZ774" s="14"/>
    </row>
    <row r="775" spans="1:208">
      <c r="A775" s="14"/>
      <c r="B775" s="14"/>
      <c r="C775" s="14"/>
      <c r="D775" s="14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  <c r="AA775" s="39"/>
      <c r="AB775" s="39"/>
      <c r="AC775" s="39"/>
      <c r="AD775" s="39"/>
      <c r="AE775" s="39"/>
      <c r="AF775" s="39"/>
      <c r="AG775" s="39"/>
      <c r="AH775" s="39"/>
      <c r="AI775" s="39"/>
      <c r="AJ775" s="39"/>
      <c r="AK775" s="39"/>
      <c r="AL775" s="39"/>
      <c r="AM775" s="39"/>
      <c r="AN775" s="39"/>
      <c r="AO775" s="39"/>
      <c r="AP775" s="39"/>
      <c r="AQ775" s="39"/>
      <c r="AR775" s="39"/>
      <c r="AS775" s="39"/>
      <c r="AT775" s="39"/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J775" s="39"/>
      <c r="BK775" s="39"/>
      <c r="BL775" s="39"/>
      <c r="BM775" s="39"/>
      <c r="BN775" s="39"/>
      <c r="BO775" s="39"/>
      <c r="BP775" s="39"/>
      <c r="BQ775" s="39"/>
      <c r="BR775" s="39"/>
      <c r="BS775" s="39"/>
      <c r="BT775" s="39"/>
      <c r="BU775" s="39"/>
      <c r="BV775" s="39"/>
      <c r="BW775" s="39"/>
      <c r="BX775" s="39"/>
      <c r="BY775" s="39"/>
      <c r="BZ775" s="39"/>
      <c r="CA775" s="39"/>
      <c r="CB775" s="39"/>
      <c r="CC775" s="39"/>
      <c r="CD775" s="39"/>
      <c r="CE775" s="39"/>
      <c r="CF775" s="39"/>
      <c r="CG775" s="39"/>
      <c r="CH775" s="39"/>
      <c r="CI775" s="39"/>
      <c r="CJ775" s="39"/>
      <c r="CK775" s="39"/>
      <c r="CL775" s="39"/>
      <c r="CM775" s="39"/>
      <c r="CN775" s="39"/>
      <c r="CO775" s="39"/>
      <c r="CP775" s="39"/>
      <c r="CQ775" s="39"/>
      <c r="CR775" s="39"/>
      <c r="CS775" s="39"/>
      <c r="CT775" s="39"/>
      <c r="CU775" s="39"/>
      <c r="CV775" s="39"/>
      <c r="CW775" s="39"/>
      <c r="CX775" s="39"/>
      <c r="CY775" s="39"/>
      <c r="CZ775" s="39"/>
      <c r="DA775" s="39"/>
      <c r="DB775" s="39"/>
      <c r="DC775" s="39"/>
      <c r="DD775" s="39"/>
      <c r="DE775" s="39"/>
      <c r="DF775" s="39"/>
      <c r="DG775" s="39"/>
      <c r="DH775" s="39"/>
      <c r="DI775" s="39"/>
      <c r="DJ775" s="39"/>
      <c r="DK775" s="39"/>
      <c r="DL775" s="39"/>
      <c r="DM775" s="39"/>
      <c r="DN775" s="39"/>
      <c r="DO775" s="39"/>
      <c r="DP775" s="39"/>
      <c r="DQ775" s="39"/>
      <c r="DR775" s="39"/>
      <c r="DS775" s="39"/>
      <c r="DT775" s="39"/>
      <c r="DU775" s="39"/>
      <c r="DV775" s="39"/>
      <c r="DW775" s="39"/>
      <c r="DX775" s="39"/>
      <c r="DY775" s="39"/>
      <c r="DZ775" s="14"/>
      <c r="EA775" s="14"/>
      <c r="EB775" s="14"/>
      <c r="EC775" s="14"/>
      <c r="ED775" s="14"/>
      <c r="EE775" s="14"/>
      <c r="EF775" s="14"/>
      <c r="EG775" s="14"/>
      <c r="EH775" s="14"/>
      <c r="EI775" s="14"/>
      <c r="EJ775" s="14"/>
      <c r="EK775" s="14"/>
      <c r="EL775" s="14"/>
      <c r="EM775" s="14"/>
      <c r="EN775" s="14"/>
      <c r="EO775" s="14"/>
      <c r="EP775" s="14"/>
      <c r="EQ775" s="14"/>
      <c r="ER775" s="14"/>
      <c r="ES775" s="14"/>
      <c r="ET775" s="14"/>
      <c r="EU775" s="14"/>
      <c r="EV775" s="14"/>
      <c r="EW775" s="14"/>
      <c r="EX775" s="14"/>
      <c r="EY775" s="14"/>
      <c r="EZ775" s="14"/>
      <c r="FA775" s="14"/>
      <c r="FB775" s="14"/>
      <c r="FC775" s="14"/>
      <c r="FD775" s="14"/>
      <c r="FE775" s="14"/>
      <c r="FF775" s="14"/>
      <c r="FG775" s="14"/>
      <c r="FH775" s="14"/>
      <c r="FI775" s="14"/>
      <c r="FJ775" s="14"/>
      <c r="FK775" s="14"/>
      <c r="FL775" s="14"/>
      <c r="FM775" s="14"/>
      <c r="FN775" s="14"/>
      <c r="FO775" s="14"/>
      <c r="FP775" s="14"/>
      <c r="FQ775" s="14"/>
      <c r="FR775" s="14"/>
      <c r="FS775" s="14"/>
      <c r="FT775" s="14"/>
      <c r="FU775" s="14"/>
      <c r="FV775" s="14"/>
      <c r="FW775" s="14"/>
      <c r="FX775" s="14"/>
      <c r="FY775" s="14"/>
      <c r="FZ775" s="14"/>
      <c r="GA775" s="14"/>
      <c r="GB775" s="14"/>
      <c r="GC775" s="14"/>
      <c r="GD775" s="14"/>
      <c r="GE775" s="14"/>
      <c r="GF775" s="14"/>
      <c r="GG775" s="14"/>
      <c r="GH775" s="14"/>
      <c r="GI775" s="14"/>
      <c r="GJ775" s="14"/>
      <c r="GK775" s="14"/>
      <c r="GL775" s="14"/>
      <c r="GM775" s="14"/>
      <c r="GN775" s="14"/>
      <c r="GO775" s="14"/>
      <c r="GP775" s="14"/>
      <c r="GQ775" s="14"/>
      <c r="GR775" s="14"/>
      <c r="GS775" s="14"/>
      <c r="GT775" s="14"/>
      <c r="GU775" s="14"/>
      <c r="GV775" s="14"/>
      <c r="GW775" s="14"/>
      <c r="GX775" s="14"/>
      <c r="GY775" s="14"/>
      <c r="GZ775" s="14"/>
    </row>
    <row r="776" spans="1:208">
      <c r="A776" s="14"/>
      <c r="B776" s="14"/>
      <c r="C776" s="14"/>
      <c r="D776" s="14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  <c r="AA776" s="39"/>
      <c r="AB776" s="39"/>
      <c r="AC776" s="39"/>
      <c r="AD776" s="39"/>
      <c r="AE776" s="39"/>
      <c r="AF776" s="39"/>
      <c r="AG776" s="39"/>
      <c r="AH776" s="39"/>
      <c r="AI776" s="39"/>
      <c r="AJ776" s="39"/>
      <c r="AK776" s="39"/>
      <c r="AL776" s="39"/>
      <c r="AM776" s="39"/>
      <c r="AN776" s="39"/>
      <c r="AO776" s="39"/>
      <c r="AP776" s="39"/>
      <c r="AQ776" s="39"/>
      <c r="AR776" s="39"/>
      <c r="AS776" s="39"/>
      <c r="AT776" s="39"/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J776" s="39"/>
      <c r="BK776" s="39"/>
      <c r="BL776" s="39"/>
      <c r="BM776" s="39"/>
      <c r="BN776" s="39"/>
      <c r="BO776" s="39"/>
      <c r="BP776" s="39"/>
      <c r="BQ776" s="39"/>
      <c r="BR776" s="39"/>
      <c r="BS776" s="39"/>
      <c r="BT776" s="39"/>
      <c r="BU776" s="39"/>
      <c r="BV776" s="39"/>
      <c r="BW776" s="39"/>
      <c r="BX776" s="39"/>
      <c r="BY776" s="39"/>
      <c r="BZ776" s="39"/>
      <c r="CA776" s="39"/>
      <c r="CB776" s="39"/>
      <c r="CC776" s="39"/>
      <c r="CD776" s="39"/>
      <c r="CE776" s="39"/>
      <c r="CF776" s="39"/>
      <c r="CG776" s="39"/>
      <c r="CH776" s="39"/>
      <c r="CI776" s="39"/>
      <c r="CJ776" s="39"/>
      <c r="CK776" s="39"/>
      <c r="CL776" s="39"/>
      <c r="CM776" s="39"/>
      <c r="CN776" s="39"/>
      <c r="CO776" s="39"/>
      <c r="CP776" s="39"/>
      <c r="CQ776" s="39"/>
      <c r="CR776" s="39"/>
      <c r="CS776" s="39"/>
      <c r="CT776" s="39"/>
      <c r="CU776" s="39"/>
      <c r="CV776" s="39"/>
      <c r="CW776" s="39"/>
      <c r="CX776" s="39"/>
      <c r="CY776" s="39"/>
      <c r="CZ776" s="39"/>
      <c r="DA776" s="39"/>
      <c r="DB776" s="39"/>
      <c r="DC776" s="39"/>
      <c r="DD776" s="39"/>
      <c r="DE776" s="39"/>
      <c r="DF776" s="39"/>
      <c r="DG776" s="39"/>
      <c r="DH776" s="39"/>
      <c r="DI776" s="39"/>
      <c r="DJ776" s="39"/>
      <c r="DK776" s="39"/>
      <c r="DL776" s="39"/>
      <c r="DM776" s="39"/>
      <c r="DN776" s="39"/>
      <c r="DO776" s="39"/>
      <c r="DP776" s="39"/>
      <c r="DQ776" s="39"/>
      <c r="DR776" s="39"/>
      <c r="DS776" s="39"/>
      <c r="DT776" s="39"/>
      <c r="DU776" s="39"/>
      <c r="DV776" s="39"/>
      <c r="DW776" s="39"/>
      <c r="DX776" s="39"/>
      <c r="DY776" s="39"/>
      <c r="DZ776" s="14"/>
      <c r="EA776" s="14"/>
      <c r="EB776" s="14"/>
      <c r="EC776" s="14"/>
      <c r="ED776" s="14"/>
      <c r="EE776" s="14"/>
      <c r="EF776" s="14"/>
      <c r="EG776" s="14"/>
      <c r="EH776" s="14"/>
      <c r="EI776" s="14"/>
      <c r="EJ776" s="14"/>
      <c r="EK776" s="14"/>
      <c r="EL776" s="14"/>
      <c r="EM776" s="14"/>
      <c r="EN776" s="14"/>
      <c r="EO776" s="14"/>
      <c r="EP776" s="14"/>
      <c r="EQ776" s="14"/>
      <c r="ER776" s="14"/>
      <c r="ES776" s="14"/>
      <c r="ET776" s="14"/>
      <c r="EU776" s="14"/>
      <c r="EV776" s="14"/>
      <c r="EW776" s="14"/>
      <c r="EX776" s="14"/>
      <c r="EY776" s="14"/>
      <c r="EZ776" s="14"/>
      <c r="FA776" s="14"/>
      <c r="FB776" s="14"/>
      <c r="FC776" s="14"/>
      <c r="FD776" s="14"/>
      <c r="FE776" s="14"/>
      <c r="FF776" s="14"/>
      <c r="FG776" s="14"/>
      <c r="FH776" s="14"/>
      <c r="FI776" s="14"/>
      <c r="FJ776" s="14"/>
      <c r="FK776" s="14"/>
      <c r="FL776" s="14"/>
      <c r="FM776" s="14"/>
      <c r="FN776" s="14"/>
      <c r="FO776" s="14"/>
      <c r="FP776" s="14"/>
      <c r="FQ776" s="14"/>
      <c r="FR776" s="14"/>
      <c r="FS776" s="14"/>
      <c r="FT776" s="14"/>
      <c r="FU776" s="14"/>
      <c r="FV776" s="14"/>
      <c r="FW776" s="14"/>
      <c r="FX776" s="14"/>
      <c r="FY776" s="14"/>
      <c r="FZ776" s="14"/>
      <c r="GA776" s="14"/>
      <c r="GB776" s="14"/>
      <c r="GC776" s="14"/>
      <c r="GD776" s="14"/>
      <c r="GE776" s="14"/>
      <c r="GF776" s="14"/>
      <c r="GG776" s="14"/>
      <c r="GH776" s="14"/>
      <c r="GI776" s="14"/>
      <c r="GJ776" s="14"/>
      <c r="GK776" s="14"/>
      <c r="GL776" s="14"/>
      <c r="GM776" s="14"/>
      <c r="GN776" s="14"/>
      <c r="GO776" s="14"/>
      <c r="GP776" s="14"/>
      <c r="GQ776" s="14"/>
      <c r="GR776" s="14"/>
      <c r="GS776" s="14"/>
      <c r="GT776" s="14"/>
      <c r="GU776" s="14"/>
      <c r="GV776" s="14"/>
      <c r="GW776" s="14"/>
      <c r="GX776" s="14"/>
      <c r="GY776" s="14"/>
      <c r="GZ776" s="14"/>
    </row>
    <row r="777" spans="1:208">
      <c r="A777" s="14"/>
      <c r="B777" s="14"/>
      <c r="C777" s="14"/>
      <c r="D777" s="14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  <c r="AA777" s="39"/>
      <c r="AB777" s="39"/>
      <c r="AC777" s="39"/>
      <c r="AD777" s="39"/>
      <c r="AE777" s="39"/>
      <c r="AF777" s="39"/>
      <c r="AG777" s="39"/>
      <c r="AH777" s="39"/>
      <c r="AI777" s="39"/>
      <c r="AJ777" s="39"/>
      <c r="AK777" s="39"/>
      <c r="AL777" s="39"/>
      <c r="AM777" s="39"/>
      <c r="AN777" s="39"/>
      <c r="AO777" s="39"/>
      <c r="AP777" s="39"/>
      <c r="AQ777" s="39"/>
      <c r="AR777" s="39"/>
      <c r="AS777" s="39"/>
      <c r="AT777" s="39"/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J777" s="39"/>
      <c r="BK777" s="39"/>
      <c r="BL777" s="39"/>
      <c r="BM777" s="39"/>
      <c r="BN777" s="39"/>
      <c r="BO777" s="39"/>
      <c r="BP777" s="39"/>
      <c r="BQ777" s="39"/>
      <c r="BR777" s="39"/>
      <c r="BS777" s="39"/>
      <c r="BT777" s="39"/>
      <c r="BU777" s="39"/>
      <c r="BV777" s="39"/>
      <c r="BW777" s="39"/>
      <c r="BX777" s="39"/>
      <c r="BY777" s="39"/>
      <c r="BZ777" s="39"/>
      <c r="CA777" s="39"/>
      <c r="CB777" s="39"/>
      <c r="CC777" s="39"/>
      <c r="CD777" s="39"/>
      <c r="CE777" s="39"/>
      <c r="CF777" s="39"/>
      <c r="CG777" s="39"/>
      <c r="CH777" s="39"/>
      <c r="CI777" s="39"/>
      <c r="CJ777" s="39"/>
      <c r="CK777" s="39"/>
      <c r="CL777" s="39"/>
      <c r="CM777" s="39"/>
      <c r="CN777" s="39"/>
      <c r="CO777" s="39"/>
      <c r="CP777" s="39"/>
      <c r="CQ777" s="39"/>
      <c r="CR777" s="39"/>
      <c r="CS777" s="39"/>
      <c r="CT777" s="39"/>
      <c r="CU777" s="39"/>
      <c r="CV777" s="39"/>
      <c r="CW777" s="39"/>
      <c r="CX777" s="39"/>
      <c r="CY777" s="39"/>
      <c r="CZ777" s="39"/>
      <c r="DA777" s="39"/>
      <c r="DB777" s="39"/>
      <c r="DC777" s="39"/>
      <c r="DD777" s="39"/>
      <c r="DE777" s="39"/>
      <c r="DF777" s="39"/>
      <c r="DG777" s="39"/>
      <c r="DH777" s="39"/>
      <c r="DI777" s="39"/>
      <c r="DJ777" s="39"/>
      <c r="DK777" s="39"/>
      <c r="DL777" s="39"/>
      <c r="DM777" s="39"/>
      <c r="DN777" s="39"/>
      <c r="DO777" s="39"/>
      <c r="DP777" s="39"/>
      <c r="DQ777" s="39"/>
      <c r="DR777" s="39"/>
      <c r="DS777" s="39"/>
      <c r="DT777" s="39"/>
      <c r="DU777" s="39"/>
      <c r="DV777" s="39"/>
      <c r="DW777" s="39"/>
      <c r="DX777" s="39"/>
      <c r="DY777" s="39"/>
      <c r="DZ777" s="14"/>
      <c r="EA777" s="14"/>
      <c r="EB777" s="14"/>
      <c r="EC777" s="14"/>
      <c r="ED777" s="14"/>
      <c r="EE777" s="14"/>
      <c r="EF777" s="14"/>
      <c r="EG777" s="14"/>
      <c r="EH777" s="14"/>
      <c r="EI777" s="14"/>
      <c r="EJ777" s="14"/>
      <c r="EK777" s="14"/>
      <c r="EL777" s="14"/>
      <c r="EM777" s="14"/>
      <c r="EN777" s="14"/>
      <c r="EO777" s="14"/>
      <c r="EP777" s="14"/>
      <c r="EQ777" s="14"/>
      <c r="ER777" s="14"/>
      <c r="ES777" s="14"/>
      <c r="ET777" s="14"/>
      <c r="EU777" s="14"/>
      <c r="EV777" s="14"/>
      <c r="EW777" s="14"/>
      <c r="EX777" s="14"/>
      <c r="EY777" s="14"/>
      <c r="EZ777" s="14"/>
      <c r="FA777" s="14"/>
      <c r="FB777" s="14"/>
      <c r="FC777" s="14"/>
      <c r="FD777" s="14"/>
      <c r="FE777" s="14"/>
      <c r="FF777" s="14"/>
      <c r="FG777" s="14"/>
      <c r="FH777" s="14"/>
      <c r="FI777" s="14"/>
      <c r="FJ777" s="14"/>
      <c r="FK777" s="14"/>
      <c r="FL777" s="14"/>
      <c r="FM777" s="14"/>
      <c r="FN777" s="14"/>
      <c r="FO777" s="14"/>
      <c r="FP777" s="14"/>
      <c r="FQ777" s="14"/>
      <c r="FR777" s="14"/>
      <c r="FS777" s="14"/>
      <c r="FT777" s="14"/>
      <c r="FU777" s="14"/>
      <c r="FV777" s="14"/>
      <c r="FW777" s="14"/>
      <c r="FX777" s="14"/>
      <c r="FY777" s="14"/>
      <c r="FZ777" s="14"/>
      <c r="GA777" s="14"/>
      <c r="GB777" s="14"/>
      <c r="GC777" s="14"/>
      <c r="GD777" s="14"/>
      <c r="GE777" s="14"/>
      <c r="GF777" s="14"/>
      <c r="GG777" s="14"/>
      <c r="GH777" s="14"/>
      <c r="GI777" s="14"/>
      <c r="GJ777" s="14"/>
      <c r="GK777" s="14"/>
      <c r="GL777" s="14"/>
      <c r="GM777" s="14"/>
      <c r="GN777" s="14"/>
      <c r="GO777" s="14"/>
      <c r="GP777" s="14"/>
      <c r="GQ777" s="14"/>
      <c r="GR777" s="14"/>
      <c r="GS777" s="14"/>
      <c r="GT777" s="14"/>
      <c r="GU777" s="14"/>
      <c r="GV777" s="14"/>
      <c r="GW777" s="14"/>
      <c r="GX777" s="14"/>
      <c r="GY777" s="14"/>
      <c r="GZ777" s="14"/>
    </row>
    <row r="778" spans="1:208">
      <c r="A778" s="14"/>
      <c r="B778" s="14"/>
      <c r="C778" s="14"/>
      <c r="D778" s="14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F778" s="39"/>
      <c r="AG778" s="39"/>
      <c r="AH778" s="39"/>
      <c r="AI778" s="39"/>
      <c r="AJ778" s="39"/>
      <c r="AK778" s="39"/>
      <c r="AL778" s="39"/>
      <c r="AM778" s="39"/>
      <c r="AN778" s="39"/>
      <c r="AO778" s="39"/>
      <c r="AP778" s="39"/>
      <c r="AQ778" s="39"/>
      <c r="AR778" s="39"/>
      <c r="AS778" s="39"/>
      <c r="AT778" s="39"/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J778" s="39"/>
      <c r="BK778" s="39"/>
      <c r="BL778" s="39"/>
      <c r="BM778" s="39"/>
      <c r="BN778" s="39"/>
      <c r="BO778" s="39"/>
      <c r="BP778" s="39"/>
      <c r="BQ778" s="39"/>
      <c r="BR778" s="39"/>
      <c r="BS778" s="39"/>
      <c r="BT778" s="39"/>
      <c r="BU778" s="39"/>
      <c r="BV778" s="39"/>
      <c r="BW778" s="39"/>
      <c r="BX778" s="39"/>
      <c r="BY778" s="39"/>
      <c r="BZ778" s="39"/>
      <c r="CA778" s="39"/>
      <c r="CB778" s="39"/>
      <c r="CC778" s="39"/>
      <c r="CD778" s="39"/>
      <c r="CE778" s="39"/>
      <c r="CF778" s="39"/>
      <c r="CG778" s="39"/>
      <c r="CH778" s="39"/>
      <c r="CI778" s="39"/>
      <c r="CJ778" s="39"/>
      <c r="CK778" s="39"/>
      <c r="CL778" s="39"/>
      <c r="CM778" s="39"/>
      <c r="CN778" s="39"/>
      <c r="CO778" s="39"/>
      <c r="CP778" s="39"/>
      <c r="CQ778" s="39"/>
      <c r="CR778" s="39"/>
      <c r="CS778" s="39"/>
      <c r="CT778" s="39"/>
      <c r="CU778" s="39"/>
      <c r="CV778" s="39"/>
      <c r="CW778" s="39"/>
      <c r="CX778" s="39"/>
      <c r="CY778" s="39"/>
      <c r="CZ778" s="39"/>
      <c r="DA778" s="39"/>
      <c r="DB778" s="39"/>
      <c r="DC778" s="39"/>
      <c r="DD778" s="39"/>
      <c r="DE778" s="39"/>
      <c r="DF778" s="39"/>
      <c r="DG778" s="39"/>
      <c r="DH778" s="39"/>
      <c r="DI778" s="39"/>
      <c r="DJ778" s="39"/>
      <c r="DK778" s="39"/>
      <c r="DL778" s="39"/>
      <c r="DM778" s="39"/>
      <c r="DN778" s="39"/>
      <c r="DO778" s="39"/>
      <c r="DP778" s="39"/>
      <c r="DQ778" s="39"/>
      <c r="DR778" s="39"/>
      <c r="DS778" s="39"/>
      <c r="DT778" s="39"/>
      <c r="DU778" s="39"/>
      <c r="DV778" s="39"/>
      <c r="DW778" s="39"/>
      <c r="DX778" s="39"/>
      <c r="DY778" s="39"/>
      <c r="DZ778" s="14"/>
      <c r="EA778" s="14"/>
      <c r="EB778" s="14"/>
      <c r="EC778" s="14"/>
      <c r="ED778" s="14"/>
      <c r="EE778" s="14"/>
      <c r="EF778" s="14"/>
      <c r="EG778" s="14"/>
      <c r="EH778" s="14"/>
      <c r="EI778" s="14"/>
      <c r="EJ778" s="14"/>
      <c r="EK778" s="14"/>
      <c r="EL778" s="14"/>
      <c r="EM778" s="14"/>
      <c r="EN778" s="14"/>
      <c r="EO778" s="14"/>
      <c r="EP778" s="14"/>
      <c r="EQ778" s="14"/>
      <c r="ER778" s="14"/>
      <c r="ES778" s="14"/>
      <c r="ET778" s="14"/>
      <c r="EU778" s="14"/>
      <c r="EV778" s="14"/>
      <c r="EW778" s="14"/>
      <c r="EX778" s="14"/>
      <c r="EY778" s="14"/>
      <c r="EZ778" s="14"/>
      <c r="FA778" s="14"/>
      <c r="FB778" s="14"/>
      <c r="FC778" s="14"/>
      <c r="FD778" s="14"/>
      <c r="FE778" s="14"/>
      <c r="FF778" s="14"/>
      <c r="FG778" s="14"/>
      <c r="FH778" s="14"/>
      <c r="FI778" s="14"/>
      <c r="FJ778" s="14"/>
      <c r="FK778" s="14"/>
      <c r="FL778" s="14"/>
      <c r="FM778" s="14"/>
      <c r="FN778" s="14"/>
      <c r="FO778" s="14"/>
      <c r="FP778" s="14"/>
      <c r="FQ778" s="14"/>
      <c r="FR778" s="14"/>
      <c r="FS778" s="14"/>
      <c r="FT778" s="14"/>
      <c r="FU778" s="14"/>
      <c r="FV778" s="14"/>
      <c r="FW778" s="14"/>
      <c r="FX778" s="14"/>
      <c r="FY778" s="14"/>
      <c r="FZ778" s="14"/>
      <c r="GA778" s="14"/>
      <c r="GB778" s="14"/>
      <c r="GC778" s="14"/>
      <c r="GD778" s="14"/>
      <c r="GE778" s="14"/>
      <c r="GF778" s="14"/>
      <c r="GG778" s="14"/>
      <c r="GH778" s="14"/>
      <c r="GI778" s="14"/>
      <c r="GJ778" s="14"/>
      <c r="GK778" s="14"/>
      <c r="GL778" s="14"/>
      <c r="GM778" s="14"/>
      <c r="GN778" s="14"/>
      <c r="GO778" s="14"/>
      <c r="GP778" s="14"/>
      <c r="GQ778" s="14"/>
      <c r="GR778" s="14"/>
      <c r="GS778" s="14"/>
      <c r="GT778" s="14"/>
      <c r="GU778" s="14"/>
      <c r="GV778" s="14"/>
      <c r="GW778" s="14"/>
      <c r="GX778" s="14"/>
      <c r="GY778" s="14"/>
      <c r="GZ778" s="14"/>
    </row>
    <row r="779" spans="1:208">
      <c r="A779" s="14"/>
      <c r="B779" s="14"/>
      <c r="C779" s="14"/>
      <c r="D779" s="14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  <c r="AA779" s="39"/>
      <c r="AB779" s="39"/>
      <c r="AC779" s="39"/>
      <c r="AD779" s="39"/>
      <c r="AE779" s="39"/>
      <c r="AF779" s="39"/>
      <c r="AG779" s="39"/>
      <c r="AH779" s="39"/>
      <c r="AI779" s="39"/>
      <c r="AJ779" s="39"/>
      <c r="AK779" s="39"/>
      <c r="AL779" s="39"/>
      <c r="AM779" s="39"/>
      <c r="AN779" s="39"/>
      <c r="AO779" s="39"/>
      <c r="AP779" s="39"/>
      <c r="AQ779" s="39"/>
      <c r="AR779" s="39"/>
      <c r="AS779" s="39"/>
      <c r="AT779" s="39"/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J779" s="39"/>
      <c r="BK779" s="39"/>
      <c r="BL779" s="39"/>
      <c r="BM779" s="39"/>
      <c r="BN779" s="39"/>
      <c r="BO779" s="39"/>
      <c r="BP779" s="39"/>
      <c r="BQ779" s="39"/>
      <c r="BR779" s="39"/>
      <c r="BS779" s="39"/>
      <c r="BT779" s="39"/>
      <c r="BU779" s="39"/>
      <c r="BV779" s="39"/>
      <c r="BW779" s="39"/>
      <c r="BX779" s="39"/>
      <c r="BY779" s="39"/>
      <c r="BZ779" s="39"/>
      <c r="CA779" s="39"/>
      <c r="CB779" s="39"/>
      <c r="CC779" s="39"/>
      <c r="CD779" s="39"/>
      <c r="CE779" s="39"/>
      <c r="CF779" s="39"/>
      <c r="CG779" s="39"/>
      <c r="CH779" s="39"/>
      <c r="CI779" s="39"/>
      <c r="CJ779" s="39"/>
      <c r="CK779" s="39"/>
      <c r="CL779" s="39"/>
      <c r="CM779" s="39"/>
      <c r="CN779" s="39"/>
      <c r="CO779" s="39"/>
      <c r="CP779" s="39"/>
      <c r="CQ779" s="39"/>
      <c r="CR779" s="39"/>
      <c r="CS779" s="39"/>
      <c r="CT779" s="39"/>
      <c r="CU779" s="39"/>
      <c r="CV779" s="39"/>
      <c r="CW779" s="39"/>
      <c r="CX779" s="39"/>
      <c r="CY779" s="39"/>
      <c r="CZ779" s="39"/>
      <c r="DA779" s="39"/>
      <c r="DB779" s="39"/>
      <c r="DC779" s="39"/>
      <c r="DD779" s="39"/>
      <c r="DE779" s="39"/>
      <c r="DF779" s="39"/>
      <c r="DG779" s="39"/>
      <c r="DH779" s="39"/>
      <c r="DI779" s="39"/>
      <c r="DJ779" s="39"/>
      <c r="DK779" s="39"/>
      <c r="DL779" s="39"/>
      <c r="DM779" s="39"/>
      <c r="DN779" s="39"/>
      <c r="DO779" s="39"/>
      <c r="DP779" s="39"/>
      <c r="DQ779" s="39"/>
      <c r="DR779" s="39"/>
      <c r="DS779" s="39"/>
      <c r="DT779" s="39"/>
      <c r="DU779" s="39"/>
      <c r="DV779" s="39"/>
      <c r="DW779" s="39"/>
      <c r="DX779" s="39"/>
      <c r="DY779" s="39"/>
      <c r="DZ779" s="14"/>
      <c r="EA779" s="14"/>
      <c r="EB779" s="14"/>
      <c r="EC779" s="14"/>
      <c r="ED779" s="14"/>
      <c r="EE779" s="14"/>
      <c r="EF779" s="14"/>
      <c r="EG779" s="14"/>
      <c r="EH779" s="14"/>
      <c r="EI779" s="14"/>
      <c r="EJ779" s="14"/>
      <c r="EK779" s="14"/>
      <c r="EL779" s="14"/>
      <c r="EM779" s="14"/>
      <c r="EN779" s="14"/>
      <c r="EO779" s="14"/>
      <c r="EP779" s="14"/>
      <c r="EQ779" s="14"/>
      <c r="ER779" s="14"/>
      <c r="ES779" s="14"/>
      <c r="ET779" s="14"/>
      <c r="EU779" s="14"/>
      <c r="EV779" s="14"/>
      <c r="EW779" s="14"/>
      <c r="EX779" s="14"/>
      <c r="EY779" s="14"/>
      <c r="EZ779" s="14"/>
      <c r="FA779" s="14"/>
      <c r="FB779" s="14"/>
      <c r="FC779" s="14"/>
      <c r="FD779" s="14"/>
      <c r="FE779" s="14"/>
      <c r="FF779" s="14"/>
      <c r="FG779" s="14"/>
      <c r="FH779" s="14"/>
      <c r="FI779" s="14"/>
      <c r="FJ779" s="14"/>
      <c r="FK779" s="14"/>
      <c r="FL779" s="14"/>
      <c r="FM779" s="14"/>
      <c r="FN779" s="14"/>
      <c r="FO779" s="14"/>
      <c r="FP779" s="14"/>
      <c r="FQ779" s="14"/>
      <c r="FR779" s="14"/>
      <c r="FS779" s="14"/>
      <c r="FT779" s="14"/>
      <c r="FU779" s="14"/>
      <c r="FV779" s="14"/>
      <c r="FW779" s="14"/>
      <c r="FX779" s="14"/>
      <c r="FY779" s="14"/>
      <c r="FZ779" s="14"/>
      <c r="GA779" s="14"/>
      <c r="GB779" s="14"/>
      <c r="GC779" s="14"/>
      <c r="GD779" s="14"/>
      <c r="GE779" s="14"/>
      <c r="GF779" s="14"/>
      <c r="GG779" s="14"/>
      <c r="GH779" s="14"/>
      <c r="GI779" s="14"/>
      <c r="GJ779" s="14"/>
      <c r="GK779" s="14"/>
      <c r="GL779" s="14"/>
      <c r="GM779" s="14"/>
      <c r="GN779" s="14"/>
      <c r="GO779" s="14"/>
      <c r="GP779" s="14"/>
      <c r="GQ779" s="14"/>
      <c r="GR779" s="14"/>
      <c r="GS779" s="14"/>
      <c r="GT779" s="14"/>
      <c r="GU779" s="14"/>
      <c r="GV779" s="14"/>
      <c r="GW779" s="14"/>
      <c r="GX779" s="14"/>
      <c r="GY779" s="14"/>
      <c r="GZ779" s="14"/>
    </row>
    <row r="780" spans="1:208">
      <c r="A780" s="14"/>
      <c r="B780" s="14"/>
      <c r="C780" s="14"/>
      <c r="D780" s="14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  <c r="AA780" s="39"/>
      <c r="AB780" s="39"/>
      <c r="AC780" s="39"/>
      <c r="AD780" s="39"/>
      <c r="AE780" s="39"/>
      <c r="AF780" s="39"/>
      <c r="AG780" s="39"/>
      <c r="AH780" s="39"/>
      <c r="AI780" s="39"/>
      <c r="AJ780" s="39"/>
      <c r="AK780" s="39"/>
      <c r="AL780" s="39"/>
      <c r="AM780" s="39"/>
      <c r="AN780" s="39"/>
      <c r="AO780" s="39"/>
      <c r="AP780" s="39"/>
      <c r="AQ780" s="39"/>
      <c r="AR780" s="39"/>
      <c r="AS780" s="39"/>
      <c r="AT780" s="39"/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J780" s="39"/>
      <c r="BK780" s="39"/>
      <c r="BL780" s="39"/>
      <c r="BM780" s="39"/>
      <c r="BN780" s="39"/>
      <c r="BO780" s="39"/>
      <c r="BP780" s="39"/>
      <c r="BQ780" s="39"/>
      <c r="BR780" s="39"/>
      <c r="BS780" s="39"/>
      <c r="BT780" s="39"/>
      <c r="BU780" s="39"/>
      <c r="BV780" s="39"/>
      <c r="BW780" s="39"/>
      <c r="BX780" s="39"/>
      <c r="BY780" s="39"/>
      <c r="BZ780" s="39"/>
      <c r="CA780" s="39"/>
      <c r="CB780" s="39"/>
      <c r="CC780" s="39"/>
      <c r="CD780" s="39"/>
      <c r="CE780" s="39"/>
      <c r="CF780" s="39"/>
      <c r="CG780" s="39"/>
      <c r="CH780" s="39"/>
      <c r="CI780" s="39"/>
      <c r="CJ780" s="39"/>
      <c r="CK780" s="39"/>
      <c r="CL780" s="39"/>
      <c r="CM780" s="39"/>
      <c r="CN780" s="39"/>
      <c r="CO780" s="39"/>
      <c r="CP780" s="39"/>
      <c r="CQ780" s="39"/>
      <c r="CR780" s="39"/>
      <c r="CS780" s="39"/>
      <c r="CT780" s="39"/>
      <c r="CU780" s="39"/>
      <c r="CV780" s="39"/>
      <c r="CW780" s="39"/>
      <c r="CX780" s="39"/>
      <c r="CY780" s="39"/>
      <c r="CZ780" s="39"/>
      <c r="DA780" s="39"/>
      <c r="DB780" s="39"/>
      <c r="DC780" s="39"/>
      <c r="DD780" s="39"/>
      <c r="DE780" s="39"/>
      <c r="DF780" s="39"/>
      <c r="DG780" s="39"/>
      <c r="DH780" s="39"/>
      <c r="DI780" s="39"/>
      <c r="DJ780" s="39"/>
      <c r="DK780" s="39"/>
      <c r="DL780" s="39"/>
      <c r="DM780" s="39"/>
      <c r="DN780" s="39"/>
      <c r="DO780" s="39"/>
      <c r="DP780" s="39"/>
      <c r="DQ780" s="39"/>
      <c r="DR780" s="39"/>
      <c r="DS780" s="39"/>
      <c r="DT780" s="39"/>
      <c r="DU780" s="39"/>
      <c r="DV780" s="39"/>
      <c r="DW780" s="39"/>
      <c r="DX780" s="39"/>
      <c r="DY780" s="39"/>
      <c r="DZ780" s="14"/>
      <c r="EA780" s="14"/>
      <c r="EB780" s="14"/>
      <c r="EC780" s="14"/>
      <c r="ED780" s="14"/>
      <c r="EE780" s="14"/>
      <c r="EF780" s="14"/>
      <c r="EG780" s="14"/>
      <c r="EH780" s="14"/>
      <c r="EI780" s="14"/>
      <c r="EJ780" s="14"/>
      <c r="EK780" s="14"/>
      <c r="EL780" s="14"/>
      <c r="EM780" s="14"/>
      <c r="EN780" s="14"/>
      <c r="EO780" s="14"/>
      <c r="EP780" s="14"/>
      <c r="EQ780" s="14"/>
      <c r="ER780" s="14"/>
      <c r="ES780" s="14"/>
      <c r="ET780" s="14"/>
      <c r="EU780" s="14"/>
      <c r="EV780" s="14"/>
      <c r="EW780" s="14"/>
      <c r="EX780" s="14"/>
      <c r="EY780" s="14"/>
      <c r="EZ780" s="14"/>
      <c r="FA780" s="14"/>
      <c r="FB780" s="14"/>
      <c r="FC780" s="14"/>
      <c r="FD780" s="14"/>
      <c r="FE780" s="14"/>
      <c r="FF780" s="14"/>
      <c r="FG780" s="14"/>
      <c r="FH780" s="14"/>
      <c r="FI780" s="14"/>
      <c r="FJ780" s="14"/>
      <c r="FK780" s="14"/>
      <c r="FL780" s="14"/>
      <c r="FM780" s="14"/>
      <c r="FN780" s="14"/>
      <c r="FO780" s="14"/>
      <c r="FP780" s="14"/>
      <c r="FQ780" s="14"/>
      <c r="FR780" s="14"/>
      <c r="FS780" s="14"/>
      <c r="FT780" s="14"/>
      <c r="FU780" s="14"/>
      <c r="FV780" s="14"/>
      <c r="FW780" s="14"/>
      <c r="FX780" s="14"/>
      <c r="FY780" s="14"/>
      <c r="FZ780" s="14"/>
      <c r="GA780" s="14"/>
      <c r="GB780" s="14"/>
      <c r="GC780" s="14"/>
      <c r="GD780" s="14"/>
      <c r="GE780" s="14"/>
      <c r="GF780" s="14"/>
      <c r="GG780" s="14"/>
      <c r="GH780" s="14"/>
      <c r="GI780" s="14"/>
      <c r="GJ780" s="14"/>
      <c r="GK780" s="14"/>
      <c r="GL780" s="14"/>
      <c r="GM780" s="14"/>
      <c r="GN780" s="14"/>
      <c r="GO780" s="14"/>
      <c r="GP780" s="14"/>
      <c r="GQ780" s="14"/>
      <c r="GR780" s="14"/>
      <c r="GS780" s="14"/>
      <c r="GT780" s="14"/>
      <c r="GU780" s="14"/>
      <c r="GV780" s="14"/>
      <c r="GW780" s="14"/>
      <c r="GX780" s="14"/>
      <c r="GY780" s="14"/>
      <c r="GZ780" s="14"/>
    </row>
    <row r="781" spans="1:208">
      <c r="A781" s="14"/>
      <c r="B781" s="14"/>
      <c r="C781" s="14"/>
      <c r="D781" s="14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  <c r="AA781" s="39"/>
      <c r="AB781" s="39"/>
      <c r="AC781" s="39"/>
      <c r="AD781" s="39"/>
      <c r="AE781" s="39"/>
      <c r="AF781" s="39"/>
      <c r="AG781" s="39"/>
      <c r="AH781" s="39"/>
      <c r="AI781" s="39"/>
      <c r="AJ781" s="39"/>
      <c r="AK781" s="39"/>
      <c r="AL781" s="39"/>
      <c r="AM781" s="39"/>
      <c r="AN781" s="39"/>
      <c r="AO781" s="39"/>
      <c r="AP781" s="39"/>
      <c r="AQ781" s="39"/>
      <c r="AR781" s="39"/>
      <c r="AS781" s="39"/>
      <c r="AT781" s="39"/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J781" s="39"/>
      <c r="BK781" s="39"/>
      <c r="BL781" s="39"/>
      <c r="BM781" s="39"/>
      <c r="BN781" s="39"/>
      <c r="BO781" s="39"/>
      <c r="BP781" s="39"/>
      <c r="BQ781" s="39"/>
      <c r="BR781" s="39"/>
      <c r="BS781" s="39"/>
      <c r="BT781" s="39"/>
      <c r="BU781" s="39"/>
      <c r="BV781" s="39"/>
      <c r="BW781" s="39"/>
      <c r="BX781" s="39"/>
      <c r="BY781" s="39"/>
      <c r="BZ781" s="39"/>
      <c r="CA781" s="39"/>
      <c r="CB781" s="39"/>
      <c r="CC781" s="39"/>
      <c r="CD781" s="39"/>
      <c r="CE781" s="39"/>
      <c r="CF781" s="39"/>
      <c r="CG781" s="39"/>
      <c r="CH781" s="39"/>
      <c r="CI781" s="39"/>
      <c r="CJ781" s="39"/>
      <c r="CK781" s="39"/>
      <c r="CL781" s="39"/>
      <c r="CM781" s="39"/>
      <c r="CN781" s="39"/>
      <c r="CO781" s="39"/>
      <c r="CP781" s="39"/>
      <c r="CQ781" s="39"/>
      <c r="CR781" s="39"/>
      <c r="CS781" s="39"/>
      <c r="CT781" s="39"/>
      <c r="CU781" s="39"/>
      <c r="CV781" s="39"/>
      <c r="CW781" s="39"/>
      <c r="CX781" s="39"/>
      <c r="CY781" s="39"/>
      <c r="CZ781" s="39"/>
      <c r="DA781" s="39"/>
      <c r="DB781" s="39"/>
      <c r="DC781" s="39"/>
      <c r="DD781" s="39"/>
      <c r="DE781" s="39"/>
      <c r="DF781" s="39"/>
      <c r="DG781" s="39"/>
      <c r="DH781" s="39"/>
      <c r="DI781" s="39"/>
      <c r="DJ781" s="39"/>
      <c r="DK781" s="39"/>
      <c r="DL781" s="39"/>
      <c r="DM781" s="39"/>
      <c r="DN781" s="39"/>
      <c r="DO781" s="39"/>
      <c r="DP781" s="39"/>
      <c r="DQ781" s="39"/>
      <c r="DR781" s="39"/>
      <c r="DS781" s="39"/>
      <c r="DT781" s="39"/>
      <c r="DU781" s="39"/>
      <c r="DV781" s="39"/>
      <c r="DW781" s="39"/>
      <c r="DX781" s="39"/>
      <c r="DY781" s="39"/>
      <c r="DZ781" s="14"/>
      <c r="EA781" s="14"/>
      <c r="EB781" s="14"/>
      <c r="EC781" s="14"/>
      <c r="ED781" s="14"/>
      <c r="EE781" s="14"/>
      <c r="EF781" s="14"/>
      <c r="EG781" s="14"/>
      <c r="EH781" s="14"/>
      <c r="EI781" s="14"/>
      <c r="EJ781" s="14"/>
      <c r="EK781" s="14"/>
      <c r="EL781" s="14"/>
      <c r="EM781" s="14"/>
      <c r="EN781" s="14"/>
      <c r="EO781" s="14"/>
      <c r="EP781" s="14"/>
      <c r="EQ781" s="14"/>
      <c r="ER781" s="14"/>
      <c r="ES781" s="14"/>
      <c r="ET781" s="14"/>
      <c r="EU781" s="14"/>
      <c r="EV781" s="14"/>
      <c r="EW781" s="14"/>
      <c r="EX781" s="14"/>
      <c r="EY781" s="14"/>
      <c r="EZ781" s="14"/>
      <c r="FA781" s="14"/>
      <c r="FB781" s="14"/>
      <c r="FC781" s="14"/>
      <c r="FD781" s="14"/>
      <c r="FE781" s="14"/>
      <c r="FF781" s="14"/>
      <c r="FG781" s="14"/>
      <c r="FH781" s="14"/>
      <c r="FI781" s="14"/>
      <c r="FJ781" s="14"/>
      <c r="FK781" s="14"/>
      <c r="FL781" s="14"/>
      <c r="FM781" s="14"/>
      <c r="FN781" s="14"/>
      <c r="FO781" s="14"/>
      <c r="FP781" s="14"/>
      <c r="FQ781" s="14"/>
      <c r="FR781" s="14"/>
      <c r="FS781" s="14"/>
      <c r="FT781" s="14"/>
      <c r="FU781" s="14"/>
      <c r="FV781" s="14"/>
      <c r="FW781" s="14"/>
      <c r="FX781" s="14"/>
      <c r="FY781" s="14"/>
      <c r="FZ781" s="14"/>
      <c r="GA781" s="14"/>
      <c r="GB781" s="14"/>
      <c r="GC781" s="14"/>
      <c r="GD781" s="14"/>
      <c r="GE781" s="14"/>
      <c r="GF781" s="14"/>
      <c r="GG781" s="14"/>
      <c r="GH781" s="14"/>
      <c r="GI781" s="14"/>
      <c r="GJ781" s="14"/>
      <c r="GK781" s="14"/>
      <c r="GL781" s="14"/>
      <c r="GM781" s="14"/>
      <c r="GN781" s="14"/>
      <c r="GO781" s="14"/>
      <c r="GP781" s="14"/>
      <c r="GQ781" s="14"/>
      <c r="GR781" s="14"/>
      <c r="GS781" s="14"/>
      <c r="GT781" s="14"/>
      <c r="GU781" s="14"/>
      <c r="GV781" s="14"/>
      <c r="GW781" s="14"/>
      <c r="GX781" s="14"/>
      <c r="GY781" s="14"/>
      <c r="GZ781" s="14"/>
    </row>
    <row r="782" spans="1:208">
      <c r="A782" s="14"/>
      <c r="B782" s="14"/>
      <c r="C782" s="14"/>
      <c r="D782" s="14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F782" s="39"/>
      <c r="AG782" s="39"/>
      <c r="AH782" s="39"/>
      <c r="AI782" s="39"/>
      <c r="AJ782" s="39"/>
      <c r="AK782" s="39"/>
      <c r="AL782" s="39"/>
      <c r="AM782" s="39"/>
      <c r="AN782" s="39"/>
      <c r="AO782" s="39"/>
      <c r="AP782" s="39"/>
      <c r="AQ782" s="39"/>
      <c r="AR782" s="39"/>
      <c r="AS782" s="39"/>
      <c r="AT782" s="39"/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J782" s="39"/>
      <c r="BK782" s="39"/>
      <c r="BL782" s="39"/>
      <c r="BM782" s="39"/>
      <c r="BN782" s="39"/>
      <c r="BO782" s="39"/>
      <c r="BP782" s="39"/>
      <c r="BQ782" s="39"/>
      <c r="BR782" s="39"/>
      <c r="BS782" s="39"/>
      <c r="BT782" s="39"/>
      <c r="BU782" s="39"/>
      <c r="BV782" s="39"/>
      <c r="BW782" s="39"/>
      <c r="BX782" s="39"/>
      <c r="BY782" s="39"/>
      <c r="BZ782" s="39"/>
      <c r="CA782" s="39"/>
      <c r="CB782" s="39"/>
      <c r="CC782" s="39"/>
      <c r="CD782" s="39"/>
      <c r="CE782" s="39"/>
      <c r="CF782" s="39"/>
      <c r="CG782" s="39"/>
      <c r="CH782" s="39"/>
      <c r="CI782" s="39"/>
      <c r="CJ782" s="39"/>
      <c r="CK782" s="39"/>
      <c r="CL782" s="39"/>
      <c r="CM782" s="39"/>
      <c r="CN782" s="39"/>
      <c r="CO782" s="39"/>
      <c r="CP782" s="39"/>
      <c r="CQ782" s="39"/>
      <c r="CR782" s="39"/>
      <c r="CS782" s="39"/>
      <c r="CT782" s="39"/>
      <c r="CU782" s="39"/>
      <c r="CV782" s="39"/>
      <c r="CW782" s="39"/>
      <c r="CX782" s="39"/>
      <c r="CY782" s="39"/>
      <c r="CZ782" s="39"/>
      <c r="DA782" s="39"/>
      <c r="DB782" s="39"/>
      <c r="DC782" s="39"/>
      <c r="DD782" s="39"/>
      <c r="DE782" s="39"/>
      <c r="DF782" s="39"/>
      <c r="DG782" s="39"/>
      <c r="DH782" s="39"/>
      <c r="DI782" s="39"/>
      <c r="DJ782" s="39"/>
      <c r="DK782" s="39"/>
      <c r="DL782" s="39"/>
      <c r="DM782" s="39"/>
      <c r="DN782" s="39"/>
      <c r="DO782" s="39"/>
      <c r="DP782" s="39"/>
      <c r="DQ782" s="39"/>
      <c r="DR782" s="39"/>
      <c r="DS782" s="39"/>
      <c r="DT782" s="39"/>
      <c r="DU782" s="39"/>
      <c r="DV782" s="39"/>
      <c r="DW782" s="39"/>
      <c r="DX782" s="39"/>
      <c r="DY782" s="39"/>
      <c r="DZ782" s="14"/>
      <c r="EA782" s="14"/>
      <c r="EB782" s="14"/>
      <c r="EC782" s="14"/>
      <c r="ED782" s="14"/>
      <c r="EE782" s="14"/>
      <c r="EF782" s="14"/>
      <c r="EG782" s="14"/>
      <c r="EH782" s="14"/>
      <c r="EI782" s="14"/>
      <c r="EJ782" s="14"/>
      <c r="EK782" s="14"/>
      <c r="EL782" s="14"/>
      <c r="EM782" s="14"/>
      <c r="EN782" s="14"/>
      <c r="EO782" s="14"/>
      <c r="EP782" s="14"/>
      <c r="EQ782" s="14"/>
      <c r="ER782" s="14"/>
      <c r="ES782" s="14"/>
      <c r="ET782" s="14"/>
      <c r="EU782" s="14"/>
      <c r="EV782" s="14"/>
      <c r="EW782" s="14"/>
      <c r="EX782" s="14"/>
      <c r="EY782" s="14"/>
      <c r="EZ782" s="14"/>
      <c r="FA782" s="14"/>
      <c r="FB782" s="14"/>
      <c r="FC782" s="14"/>
      <c r="FD782" s="14"/>
      <c r="FE782" s="14"/>
      <c r="FF782" s="14"/>
      <c r="FG782" s="14"/>
      <c r="FH782" s="14"/>
      <c r="FI782" s="14"/>
      <c r="FJ782" s="14"/>
      <c r="FK782" s="14"/>
      <c r="FL782" s="14"/>
      <c r="FM782" s="14"/>
      <c r="FN782" s="14"/>
      <c r="FO782" s="14"/>
      <c r="FP782" s="14"/>
      <c r="FQ782" s="14"/>
      <c r="FR782" s="14"/>
      <c r="FS782" s="14"/>
      <c r="FT782" s="14"/>
      <c r="FU782" s="14"/>
      <c r="FV782" s="14"/>
      <c r="FW782" s="14"/>
      <c r="FX782" s="14"/>
      <c r="FY782" s="14"/>
      <c r="FZ782" s="14"/>
      <c r="GA782" s="14"/>
      <c r="GB782" s="14"/>
      <c r="GC782" s="14"/>
      <c r="GD782" s="14"/>
      <c r="GE782" s="14"/>
      <c r="GF782" s="14"/>
      <c r="GG782" s="14"/>
      <c r="GH782" s="14"/>
      <c r="GI782" s="14"/>
      <c r="GJ782" s="14"/>
      <c r="GK782" s="14"/>
      <c r="GL782" s="14"/>
      <c r="GM782" s="14"/>
      <c r="GN782" s="14"/>
      <c r="GO782" s="14"/>
      <c r="GP782" s="14"/>
      <c r="GQ782" s="14"/>
      <c r="GR782" s="14"/>
      <c r="GS782" s="14"/>
      <c r="GT782" s="14"/>
      <c r="GU782" s="14"/>
      <c r="GV782" s="14"/>
      <c r="GW782" s="14"/>
      <c r="GX782" s="14"/>
      <c r="GY782" s="14"/>
      <c r="GZ782" s="14"/>
    </row>
    <row r="783" spans="1:208">
      <c r="A783" s="14"/>
      <c r="B783" s="14"/>
      <c r="C783" s="14"/>
      <c r="D783" s="14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  <c r="AA783" s="39"/>
      <c r="AB783" s="39"/>
      <c r="AC783" s="39"/>
      <c r="AD783" s="39"/>
      <c r="AE783" s="39"/>
      <c r="AF783" s="39"/>
      <c r="AG783" s="39"/>
      <c r="AH783" s="39"/>
      <c r="AI783" s="39"/>
      <c r="AJ783" s="39"/>
      <c r="AK783" s="39"/>
      <c r="AL783" s="39"/>
      <c r="AM783" s="39"/>
      <c r="AN783" s="39"/>
      <c r="AO783" s="39"/>
      <c r="AP783" s="39"/>
      <c r="AQ783" s="39"/>
      <c r="AR783" s="39"/>
      <c r="AS783" s="39"/>
      <c r="AT783" s="39"/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J783" s="39"/>
      <c r="BK783" s="39"/>
      <c r="BL783" s="39"/>
      <c r="BM783" s="39"/>
      <c r="BN783" s="39"/>
      <c r="BO783" s="39"/>
      <c r="BP783" s="39"/>
      <c r="BQ783" s="39"/>
      <c r="BR783" s="39"/>
      <c r="BS783" s="39"/>
      <c r="BT783" s="39"/>
      <c r="BU783" s="39"/>
      <c r="BV783" s="39"/>
      <c r="BW783" s="39"/>
      <c r="BX783" s="39"/>
      <c r="BY783" s="39"/>
      <c r="BZ783" s="39"/>
      <c r="CA783" s="39"/>
      <c r="CB783" s="39"/>
      <c r="CC783" s="39"/>
      <c r="CD783" s="39"/>
      <c r="CE783" s="39"/>
      <c r="CF783" s="39"/>
      <c r="CG783" s="39"/>
      <c r="CH783" s="39"/>
      <c r="CI783" s="39"/>
      <c r="CJ783" s="39"/>
      <c r="CK783" s="39"/>
      <c r="CL783" s="39"/>
      <c r="CM783" s="39"/>
      <c r="CN783" s="39"/>
      <c r="CO783" s="39"/>
      <c r="CP783" s="39"/>
      <c r="CQ783" s="39"/>
      <c r="CR783" s="39"/>
      <c r="CS783" s="39"/>
      <c r="CT783" s="39"/>
      <c r="CU783" s="39"/>
      <c r="CV783" s="39"/>
      <c r="CW783" s="39"/>
      <c r="CX783" s="39"/>
      <c r="CY783" s="39"/>
      <c r="CZ783" s="39"/>
      <c r="DA783" s="39"/>
      <c r="DB783" s="39"/>
      <c r="DC783" s="39"/>
      <c r="DD783" s="39"/>
      <c r="DE783" s="39"/>
      <c r="DF783" s="39"/>
      <c r="DG783" s="39"/>
      <c r="DH783" s="39"/>
      <c r="DI783" s="39"/>
      <c r="DJ783" s="39"/>
      <c r="DK783" s="39"/>
      <c r="DL783" s="39"/>
      <c r="DM783" s="39"/>
      <c r="DN783" s="39"/>
      <c r="DO783" s="39"/>
      <c r="DP783" s="39"/>
      <c r="DQ783" s="39"/>
      <c r="DR783" s="39"/>
      <c r="DS783" s="39"/>
      <c r="DT783" s="39"/>
      <c r="DU783" s="39"/>
      <c r="DV783" s="39"/>
      <c r="DW783" s="39"/>
      <c r="DX783" s="39"/>
      <c r="DY783" s="39"/>
      <c r="DZ783" s="14"/>
      <c r="EA783" s="14"/>
      <c r="EB783" s="14"/>
      <c r="EC783" s="14"/>
      <c r="ED783" s="14"/>
      <c r="EE783" s="14"/>
      <c r="EF783" s="14"/>
      <c r="EG783" s="14"/>
      <c r="EH783" s="14"/>
      <c r="EI783" s="14"/>
      <c r="EJ783" s="14"/>
      <c r="EK783" s="14"/>
      <c r="EL783" s="14"/>
      <c r="EM783" s="14"/>
      <c r="EN783" s="14"/>
      <c r="EO783" s="14"/>
      <c r="EP783" s="14"/>
      <c r="EQ783" s="14"/>
      <c r="ER783" s="14"/>
      <c r="ES783" s="14"/>
      <c r="ET783" s="14"/>
      <c r="EU783" s="14"/>
      <c r="EV783" s="14"/>
      <c r="EW783" s="14"/>
      <c r="EX783" s="14"/>
      <c r="EY783" s="14"/>
      <c r="EZ783" s="14"/>
      <c r="FA783" s="14"/>
      <c r="FB783" s="14"/>
      <c r="FC783" s="14"/>
      <c r="FD783" s="14"/>
      <c r="FE783" s="14"/>
      <c r="FF783" s="14"/>
      <c r="FG783" s="14"/>
      <c r="FH783" s="14"/>
      <c r="FI783" s="14"/>
      <c r="FJ783" s="14"/>
      <c r="FK783" s="14"/>
      <c r="FL783" s="14"/>
      <c r="FM783" s="14"/>
      <c r="FN783" s="14"/>
      <c r="FO783" s="14"/>
      <c r="FP783" s="14"/>
      <c r="FQ783" s="14"/>
      <c r="FR783" s="14"/>
      <c r="FS783" s="14"/>
      <c r="FT783" s="14"/>
      <c r="FU783" s="14"/>
      <c r="FV783" s="14"/>
      <c r="FW783" s="14"/>
      <c r="FX783" s="14"/>
      <c r="FY783" s="14"/>
      <c r="FZ783" s="14"/>
      <c r="GA783" s="14"/>
      <c r="GB783" s="14"/>
      <c r="GC783" s="14"/>
      <c r="GD783" s="14"/>
      <c r="GE783" s="14"/>
      <c r="GF783" s="14"/>
      <c r="GG783" s="14"/>
      <c r="GH783" s="14"/>
      <c r="GI783" s="14"/>
      <c r="GJ783" s="14"/>
      <c r="GK783" s="14"/>
      <c r="GL783" s="14"/>
      <c r="GM783" s="14"/>
      <c r="GN783" s="14"/>
      <c r="GO783" s="14"/>
      <c r="GP783" s="14"/>
      <c r="GQ783" s="14"/>
      <c r="GR783" s="14"/>
      <c r="GS783" s="14"/>
      <c r="GT783" s="14"/>
      <c r="GU783" s="14"/>
      <c r="GV783" s="14"/>
      <c r="GW783" s="14"/>
      <c r="GX783" s="14"/>
      <c r="GY783" s="14"/>
      <c r="GZ783" s="14"/>
    </row>
    <row r="784" spans="1:208">
      <c r="A784" s="14"/>
      <c r="B784" s="14"/>
      <c r="C784" s="14"/>
      <c r="D784" s="14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F784" s="39"/>
      <c r="AG784" s="39"/>
      <c r="AH784" s="39"/>
      <c r="AI784" s="39"/>
      <c r="AJ784" s="39"/>
      <c r="AK784" s="39"/>
      <c r="AL784" s="39"/>
      <c r="AM784" s="39"/>
      <c r="AN784" s="39"/>
      <c r="AO784" s="39"/>
      <c r="AP784" s="39"/>
      <c r="AQ784" s="39"/>
      <c r="AR784" s="39"/>
      <c r="AS784" s="39"/>
      <c r="AT784" s="39"/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J784" s="39"/>
      <c r="BK784" s="39"/>
      <c r="BL784" s="39"/>
      <c r="BM784" s="39"/>
      <c r="BN784" s="39"/>
      <c r="BO784" s="39"/>
      <c r="BP784" s="39"/>
      <c r="BQ784" s="39"/>
      <c r="BR784" s="39"/>
      <c r="BS784" s="39"/>
      <c r="BT784" s="39"/>
      <c r="BU784" s="39"/>
      <c r="BV784" s="39"/>
      <c r="BW784" s="39"/>
      <c r="BX784" s="39"/>
      <c r="BY784" s="39"/>
      <c r="BZ784" s="39"/>
      <c r="CA784" s="39"/>
      <c r="CB784" s="39"/>
      <c r="CC784" s="39"/>
      <c r="CD784" s="39"/>
      <c r="CE784" s="39"/>
      <c r="CF784" s="39"/>
      <c r="CG784" s="39"/>
      <c r="CH784" s="39"/>
      <c r="CI784" s="39"/>
      <c r="CJ784" s="39"/>
      <c r="CK784" s="39"/>
      <c r="CL784" s="39"/>
      <c r="CM784" s="39"/>
      <c r="CN784" s="39"/>
      <c r="CO784" s="39"/>
      <c r="CP784" s="39"/>
      <c r="CQ784" s="39"/>
      <c r="CR784" s="39"/>
      <c r="CS784" s="39"/>
      <c r="CT784" s="39"/>
      <c r="CU784" s="39"/>
      <c r="CV784" s="39"/>
      <c r="CW784" s="39"/>
      <c r="CX784" s="39"/>
      <c r="CY784" s="39"/>
      <c r="CZ784" s="39"/>
      <c r="DA784" s="39"/>
      <c r="DB784" s="39"/>
      <c r="DC784" s="39"/>
      <c r="DD784" s="39"/>
      <c r="DE784" s="39"/>
      <c r="DF784" s="39"/>
      <c r="DG784" s="39"/>
      <c r="DH784" s="39"/>
      <c r="DI784" s="39"/>
      <c r="DJ784" s="39"/>
      <c r="DK784" s="39"/>
      <c r="DL784" s="39"/>
      <c r="DM784" s="39"/>
      <c r="DN784" s="39"/>
      <c r="DO784" s="39"/>
      <c r="DP784" s="39"/>
      <c r="DQ784" s="39"/>
      <c r="DR784" s="39"/>
      <c r="DS784" s="39"/>
      <c r="DT784" s="39"/>
      <c r="DU784" s="39"/>
      <c r="DV784" s="39"/>
      <c r="DW784" s="39"/>
      <c r="DX784" s="39"/>
      <c r="DY784" s="39"/>
      <c r="DZ784" s="14"/>
      <c r="EA784" s="14"/>
      <c r="EB784" s="14"/>
      <c r="EC784" s="14"/>
      <c r="ED784" s="14"/>
      <c r="EE784" s="14"/>
      <c r="EF784" s="14"/>
      <c r="EG784" s="14"/>
      <c r="EH784" s="14"/>
      <c r="EI784" s="14"/>
      <c r="EJ784" s="14"/>
      <c r="EK784" s="14"/>
      <c r="EL784" s="14"/>
      <c r="EM784" s="14"/>
      <c r="EN784" s="14"/>
      <c r="EO784" s="14"/>
      <c r="EP784" s="14"/>
      <c r="EQ784" s="14"/>
      <c r="ER784" s="14"/>
      <c r="ES784" s="14"/>
      <c r="ET784" s="14"/>
      <c r="EU784" s="14"/>
      <c r="EV784" s="14"/>
      <c r="EW784" s="14"/>
      <c r="EX784" s="14"/>
      <c r="EY784" s="14"/>
      <c r="EZ784" s="14"/>
      <c r="FA784" s="14"/>
      <c r="FB784" s="14"/>
      <c r="FC784" s="14"/>
      <c r="FD784" s="14"/>
      <c r="FE784" s="14"/>
      <c r="FF784" s="14"/>
      <c r="FG784" s="14"/>
      <c r="FH784" s="14"/>
      <c r="FI784" s="14"/>
      <c r="FJ784" s="14"/>
      <c r="FK784" s="14"/>
      <c r="FL784" s="14"/>
      <c r="FM784" s="14"/>
      <c r="FN784" s="14"/>
      <c r="FO784" s="14"/>
      <c r="FP784" s="14"/>
      <c r="FQ784" s="14"/>
      <c r="FR784" s="14"/>
      <c r="FS784" s="14"/>
      <c r="FT784" s="14"/>
      <c r="FU784" s="14"/>
      <c r="FV784" s="14"/>
      <c r="FW784" s="14"/>
      <c r="FX784" s="14"/>
      <c r="FY784" s="14"/>
      <c r="FZ784" s="14"/>
      <c r="GA784" s="14"/>
      <c r="GB784" s="14"/>
      <c r="GC784" s="14"/>
      <c r="GD784" s="14"/>
      <c r="GE784" s="14"/>
      <c r="GF784" s="14"/>
      <c r="GG784" s="14"/>
      <c r="GH784" s="14"/>
      <c r="GI784" s="14"/>
      <c r="GJ784" s="14"/>
      <c r="GK784" s="14"/>
      <c r="GL784" s="14"/>
      <c r="GM784" s="14"/>
      <c r="GN784" s="14"/>
      <c r="GO784" s="14"/>
      <c r="GP784" s="14"/>
      <c r="GQ784" s="14"/>
      <c r="GR784" s="14"/>
      <c r="GS784" s="14"/>
      <c r="GT784" s="14"/>
      <c r="GU784" s="14"/>
      <c r="GV784" s="14"/>
      <c r="GW784" s="14"/>
      <c r="GX784" s="14"/>
      <c r="GY784" s="14"/>
      <c r="GZ784" s="14"/>
    </row>
    <row r="785" spans="1:208">
      <c r="A785" s="14"/>
      <c r="B785" s="14"/>
      <c r="C785" s="14"/>
      <c r="D785" s="14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  <c r="AA785" s="39"/>
      <c r="AB785" s="39"/>
      <c r="AC785" s="39"/>
      <c r="AD785" s="39"/>
      <c r="AE785" s="39"/>
      <c r="AF785" s="39"/>
      <c r="AG785" s="39"/>
      <c r="AH785" s="39"/>
      <c r="AI785" s="39"/>
      <c r="AJ785" s="39"/>
      <c r="AK785" s="39"/>
      <c r="AL785" s="39"/>
      <c r="AM785" s="39"/>
      <c r="AN785" s="39"/>
      <c r="AO785" s="39"/>
      <c r="AP785" s="39"/>
      <c r="AQ785" s="39"/>
      <c r="AR785" s="39"/>
      <c r="AS785" s="39"/>
      <c r="AT785" s="39"/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J785" s="39"/>
      <c r="BK785" s="39"/>
      <c r="BL785" s="39"/>
      <c r="BM785" s="39"/>
      <c r="BN785" s="39"/>
      <c r="BO785" s="39"/>
      <c r="BP785" s="39"/>
      <c r="BQ785" s="39"/>
      <c r="BR785" s="39"/>
      <c r="BS785" s="39"/>
      <c r="BT785" s="39"/>
      <c r="BU785" s="39"/>
      <c r="BV785" s="39"/>
      <c r="BW785" s="39"/>
      <c r="BX785" s="39"/>
      <c r="BY785" s="39"/>
      <c r="BZ785" s="39"/>
      <c r="CA785" s="39"/>
      <c r="CB785" s="39"/>
      <c r="CC785" s="39"/>
      <c r="CD785" s="39"/>
      <c r="CE785" s="39"/>
      <c r="CF785" s="39"/>
      <c r="CG785" s="39"/>
      <c r="CH785" s="39"/>
      <c r="CI785" s="39"/>
      <c r="CJ785" s="39"/>
      <c r="CK785" s="39"/>
      <c r="CL785" s="39"/>
      <c r="CM785" s="39"/>
      <c r="CN785" s="39"/>
      <c r="CO785" s="39"/>
      <c r="CP785" s="39"/>
      <c r="CQ785" s="39"/>
      <c r="CR785" s="39"/>
      <c r="CS785" s="39"/>
      <c r="CT785" s="39"/>
      <c r="CU785" s="39"/>
      <c r="CV785" s="39"/>
      <c r="CW785" s="39"/>
      <c r="CX785" s="39"/>
      <c r="CY785" s="39"/>
      <c r="CZ785" s="39"/>
      <c r="DA785" s="39"/>
      <c r="DB785" s="39"/>
      <c r="DC785" s="39"/>
      <c r="DD785" s="39"/>
      <c r="DE785" s="39"/>
      <c r="DF785" s="39"/>
      <c r="DG785" s="39"/>
      <c r="DH785" s="39"/>
      <c r="DI785" s="39"/>
      <c r="DJ785" s="39"/>
      <c r="DK785" s="39"/>
      <c r="DL785" s="39"/>
      <c r="DM785" s="39"/>
      <c r="DN785" s="39"/>
      <c r="DO785" s="39"/>
      <c r="DP785" s="39"/>
      <c r="DQ785" s="39"/>
      <c r="DR785" s="39"/>
      <c r="DS785" s="39"/>
      <c r="DT785" s="39"/>
      <c r="DU785" s="39"/>
      <c r="DV785" s="39"/>
      <c r="DW785" s="39"/>
      <c r="DX785" s="39"/>
      <c r="DY785" s="39"/>
      <c r="DZ785" s="14"/>
      <c r="EA785" s="14"/>
      <c r="EB785" s="14"/>
      <c r="EC785" s="14"/>
      <c r="ED785" s="14"/>
      <c r="EE785" s="14"/>
      <c r="EF785" s="14"/>
      <c r="EG785" s="14"/>
      <c r="EH785" s="14"/>
      <c r="EI785" s="14"/>
      <c r="EJ785" s="14"/>
      <c r="EK785" s="14"/>
      <c r="EL785" s="14"/>
      <c r="EM785" s="14"/>
      <c r="EN785" s="14"/>
      <c r="EO785" s="14"/>
      <c r="EP785" s="14"/>
      <c r="EQ785" s="14"/>
      <c r="ER785" s="14"/>
      <c r="ES785" s="14"/>
      <c r="ET785" s="14"/>
      <c r="EU785" s="14"/>
      <c r="EV785" s="14"/>
      <c r="EW785" s="14"/>
      <c r="EX785" s="14"/>
      <c r="EY785" s="14"/>
      <c r="EZ785" s="14"/>
      <c r="FA785" s="14"/>
      <c r="FB785" s="14"/>
      <c r="FC785" s="14"/>
      <c r="FD785" s="14"/>
      <c r="FE785" s="14"/>
      <c r="FF785" s="14"/>
      <c r="FG785" s="14"/>
      <c r="FH785" s="14"/>
      <c r="FI785" s="14"/>
      <c r="FJ785" s="14"/>
      <c r="FK785" s="14"/>
      <c r="FL785" s="14"/>
      <c r="FM785" s="14"/>
      <c r="FN785" s="14"/>
      <c r="FO785" s="14"/>
      <c r="FP785" s="14"/>
      <c r="FQ785" s="14"/>
      <c r="FR785" s="14"/>
      <c r="FS785" s="14"/>
      <c r="FT785" s="14"/>
      <c r="FU785" s="14"/>
      <c r="FV785" s="14"/>
      <c r="FW785" s="14"/>
      <c r="FX785" s="14"/>
      <c r="FY785" s="14"/>
      <c r="FZ785" s="14"/>
      <c r="GA785" s="14"/>
      <c r="GB785" s="14"/>
      <c r="GC785" s="14"/>
      <c r="GD785" s="14"/>
      <c r="GE785" s="14"/>
      <c r="GF785" s="14"/>
      <c r="GG785" s="14"/>
      <c r="GH785" s="14"/>
      <c r="GI785" s="14"/>
      <c r="GJ785" s="14"/>
      <c r="GK785" s="14"/>
      <c r="GL785" s="14"/>
      <c r="GM785" s="14"/>
      <c r="GN785" s="14"/>
      <c r="GO785" s="14"/>
      <c r="GP785" s="14"/>
      <c r="GQ785" s="14"/>
      <c r="GR785" s="14"/>
      <c r="GS785" s="14"/>
      <c r="GT785" s="14"/>
      <c r="GU785" s="14"/>
      <c r="GV785" s="14"/>
      <c r="GW785" s="14"/>
      <c r="GX785" s="14"/>
      <c r="GY785" s="14"/>
      <c r="GZ785" s="14"/>
    </row>
    <row r="786" spans="1:208">
      <c r="A786" s="14"/>
      <c r="B786" s="14"/>
      <c r="C786" s="14"/>
      <c r="D786" s="14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  <c r="AA786" s="39"/>
      <c r="AB786" s="39"/>
      <c r="AC786" s="39"/>
      <c r="AD786" s="39"/>
      <c r="AE786" s="39"/>
      <c r="AF786" s="39"/>
      <c r="AG786" s="39"/>
      <c r="AH786" s="39"/>
      <c r="AI786" s="39"/>
      <c r="AJ786" s="39"/>
      <c r="AK786" s="39"/>
      <c r="AL786" s="39"/>
      <c r="AM786" s="39"/>
      <c r="AN786" s="39"/>
      <c r="AO786" s="39"/>
      <c r="AP786" s="39"/>
      <c r="AQ786" s="39"/>
      <c r="AR786" s="39"/>
      <c r="AS786" s="39"/>
      <c r="AT786" s="39"/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J786" s="39"/>
      <c r="BK786" s="39"/>
      <c r="BL786" s="39"/>
      <c r="BM786" s="39"/>
      <c r="BN786" s="39"/>
      <c r="BO786" s="39"/>
      <c r="BP786" s="39"/>
      <c r="BQ786" s="39"/>
      <c r="BR786" s="39"/>
      <c r="BS786" s="39"/>
      <c r="BT786" s="39"/>
      <c r="BU786" s="39"/>
      <c r="BV786" s="39"/>
      <c r="BW786" s="39"/>
      <c r="BX786" s="39"/>
      <c r="BY786" s="39"/>
      <c r="BZ786" s="39"/>
      <c r="CA786" s="39"/>
      <c r="CB786" s="39"/>
      <c r="CC786" s="39"/>
      <c r="CD786" s="39"/>
      <c r="CE786" s="39"/>
      <c r="CF786" s="39"/>
      <c r="CG786" s="39"/>
      <c r="CH786" s="39"/>
      <c r="CI786" s="39"/>
      <c r="CJ786" s="39"/>
      <c r="CK786" s="39"/>
      <c r="CL786" s="39"/>
      <c r="CM786" s="39"/>
      <c r="CN786" s="39"/>
      <c r="CO786" s="39"/>
      <c r="CP786" s="39"/>
      <c r="CQ786" s="39"/>
      <c r="CR786" s="39"/>
      <c r="CS786" s="39"/>
      <c r="CT786" s="39"/>
      <c r="CU786" s="39"/>
      <c r="CV786" s="39"/>
      <c r="CW786" s="39"/>
      <c r="CX786" s="39"/>
      <c r="CY786" s="39"/>
      <c r="CZ786" s="39"/>
      <c r="DA786" s="39"/>
      <c r="DB786" s="39"/>
      <c r="DC786" s="39"/>
      <c r="DD786" s="39"/>
      <c r="DE786" s="39"/>
      <c r="DF786" s="39"/>
      <c r="DG786" s="39"/>
      <c r="DH786" s="39"/>
      <c r="DI786" s="39"/>
      <c r="DJ786" s="39"/>
      <c r="DK786" s="39"/>
      <c r="DL786" s="39"/>
      <c r="DM786" s="39"/>
      <c r="DN786" s="39"/>
      <c r="DO786" s="39"/>
      <c r="DP786" s="39"/>
      <c r="DQ786" s="39"/>
      <c r="DR786" s="39"/>
      <c r="DS786" s="39"/>
      <c r="DT786" s="39"/>
      <c r="DU786" s="39"/>
      <c r="DV786" s="39"/>
      <c r="DW786" s="39"/>
      <c r="DX786" s="39"/>
      <c r="DY786" s="39"/>
      <c r="DZ786" s="14"/>
      <c r="EA786" s="14"/>
      <c r="EB786" s="14"/>
      <c r="EC786" s="14"/>
      <c r="ED786" s="14"/>
      <c r="EE786" s="14"/>
      <c r="EF786" s="14"/>
      <c r="EG786" s="14"/>
      <c r="EH786" s="14"/>
      <c r="EI786" s="14"/>
      <c r="EJ786" s="14"/>
      <c r="EK786" s="14"/>
      <c r="EL786" s="14"/>
      <c r="EM786" s="14"/>
      <c r="EN786" s="14"/>
      <c r="EO786" s="14"/>
      <c r="EP786" s="14"/>
      <c r="EQ786" s="14"/>
      <c r="ER786" s="14"/>
      <c r="ES786" s="14"/>
      <c r="ET786" s="14"/>
      <c r="EU786" s="14"/>
      <c r="EV786" s="14"/>
      <c r="EW786" s="14"/>
      <c r="EX786" s="14"/>
      <c r="EY786" s="14"/>
      <c r="EZ786" s="14"/>
      <c r="FA786" s="14"/>
      <c r="FB786" s="14"/>
      <c r="FC786" s="14"/>
      <c r="FD786" s="14"/>
      <c r="FE786" s="14"/>
      <c r="FF786" s="14"/>
      <c r="FG786" s="14"/>
      <c r="FH786" s="14"/>
      <c r="FI786" s="14"/>
      <c r="FJ786" s="14"/>
      <c r="FK786" s="14"/>
      <c r="FL786" s="14"/>
      <c r="FM786" s="14"/>
      <c r="FN786" s="14"/>
      <c r="FO786" s="14"/>
      <c r="FP786" s="14"/>
      <c r="FQ786" s="14"/>
      <c r="FR786" s="14"/>
      <c r="FS786" s="14"/>
      <c r="FT786" s="14"/>
      <c r="FU786" s="14"/>
      <c r="FV786" s="14"/>
      <c r="FW786" s="14"/>
      <c r="FX786" s="14"/>
      <c r="FY786" s="14"/>
      <c r="FZ786" s="14"/>
      <c r="GA786" s="14"/>
      <c r="GB786" s="14"/>
      <c r="GC786" s="14"/>
      <c r="GD786" s="14"/>
      <c r="GE786" s="14"/>
      <c r="GF786" s="14"/>
      <c r="GG786" s="14"/>
      <c r="GH786" s="14"/>
      <c r="GI786" s="14"/>
      <c r="GJ786" s="14"/>
      <c r="GK786" s="14"/>
      <c r="GL786" s="14"/>
      <c r="GM786" s="14"/>
      <c r="GN786" s="14"/>
      <c r="GO786" s="14"/>
      <c r="GP786" s="14"/>
      <c r="GQ786" s="14"/>
      <c r="GR786" s="14"/>
      <c r="GS786" s="14"/>
      <c r="GT786" s="14"/>
      <c r="GU786" s="14"/>
      <c r="GV786" s="14"/>
      <c r="GW786" s="14"/>
      <c r="GX786" s="14"/>
      <c r="GY786" s="14"/>
      <c r="GZ786" s="14"/>
    </row>
    <row r="787" spans="1:208">
      <c r="A787" s="14"/>
      <c r="B787" s="14"/>
      <c r="C787" s="14"/>
      <c r="D787" s="14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  <c r="AA787" s="39"/>
      <c r="AB787" s="39"/>
      <c r="AC787" s="39"/>
      <c r="AD787" s="39"/>
      <c r="AE787" s="39"/>
      <c r="AF787" s="39"/>
      <c r="AG787" s="39"/>
      <c r="AH787" s="39"/>
      <c r="AI787" s="39"/>
      <c r="AJ787" s="39"/>
      <c r="AK787" s="39"/>
      <c r="AL787" s="39"/>
      <c r="AM787" s="39"/>
      <c r="AN787" s="39"/>
      <c r="AO787" s="39"/>
      <c r="AP787" s="39"/>
      <c r="AQ787" s="39"/>
      <c r="AR787" s="39"/>
      <c r="AS787" s="39"/>
      <c r="AT787" s="39"/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J787" s="39"/>
      <c r="BK787" s="39"/>
      <c r="BL787" s="39"/>
      <c r="BM787" s="39"/>
      <c r="BN787" s="39"/>
      <c r="BO787" s="39"/>
      <c r="BP787" s="39"/>
      <c r="BQ787" s="39"/>
      <c r="BR787" s="39"/>
      <c r="BS787" s="39"/>
      <c r="BT787" s="39"/>
      <c r="BU787" s="39"/>
      <c r="BV787" s="39"/>
      <c r="BW787" s="39"/>
      <c r="BX787" s="39"/>
      <c r="BY787" s="39"/>
      <c r="BZ787" s="39"/>
      <c r="CA787" s="39"/>
      <c r="CB787" s="39"/>
      <c r="CC787" s="39"/>
      <c r="CD787" s="39"/>
      <c r="CE787" s="39"/>
      <c r="CF787" s="39"/>
      <c r="CG787" s="39"/>
      <c r="CH787" s="39"/>
      <c r="CI787" s="39"/>
      <c r="CJ787" s="39"/>
      <c r="CK787" s="39"/>
      <c r="CL787" s="39"/>
      <c r="CM787" s="39"/>
      <c r="CN787" s="39"/>
      <c r="CO787" s="39"/>
      <c r="CP787" s="39"/>
      <c r="CQ787" s="39"/>
      <c r="CR787" s="39"/>
      <c r="CS787" s="39"/>
      <c r="CT787" s="39"/>
      <c r="CU787" s="39"/>
      <c r="CV787" s="39"/>
      <c r="CW787" s="39"/>
      <c r="CX787" s="39"/>
      <c r="CY787" s="39"/>
      <c r="CZ787" s="39"/>
      <c r="DA787" s="39"/>
      <c r="DB787" s="39"/>
      <c r="DC787" s="39"/>
      <c r="DD787" s="39"/>
      <c r="DE787" s="39"/>
      <c r="DF787" s="39"/>
      <c r="DG787" s="39"/>
      <c r="DH787" s="39"/>
      <c r="DI787" s="39"/>
      <c r="DJ787" s="39"/>
      <c r="DK787" s="39"/>
      <c r="DL787" s="39"/>
      <c r="DM787" s="39"/>
      <c r="DN787" s="39"/>
      <c r="DO787" s="39"/>
      <c r="DP787" s="39"/>
      <c r="DQ787" s="39"/>
      <c r="DR787" s="39"/>
      <c r="DS787" s="39"/>
      <c r="DT787" s="39"/>
      <c r="DU787" s="39"/>
      <c r="DV787" s="39"/>
      <c r="DW787" s="39"/>
      <c r="DX787" s="39"/>
      <c r="DY787" s="39"/>
      <c r="DZ787" s="14"/>
      <c r="EA787" s="14"/>
      <c r="EB787" s="14"/>
      <c r="EC787" s="14"/>
      <c r="ED787" s="14"/>
      <c r="EE787" s="14"/>
      <c r="EF787" s="14"/>
      <c r="EG787" s="14"/>
      <c r="EH787" s="14"/>
      <c r="EI787" s="14"/>
      <c r="EJ787" s="14"/>
      <c r="EK787" s="14"/>
      <c r="EL787" s="14"/>
      <c r="EM787" s="14"/>
      <c r="EN787" s="14"/>
      <c r="EO787" s="14"/>
      <c r="EP787" s="14"/>
      <c r="EQ787" s="14"/>
      <c r="ER787" s="14"/>
      <c r="ES787" s="14"/>
      <c r="ET787" s="14"/>
      <c r="EU787" s="14"/>
      <c r="EV787" s="14"/>
      <c r="EW787" s="14"/>
      <c r="EX787" s="14"/>
      <c r="EY787" s="14"/>
      <c r="EZ787" s="14"/>
      <c r="FA787" s="14"/>
      <c r="FB787" s="14"/>
      <c r="FC787" s="14"/>
      <c r="FD787" s="14"/>
      <c r="FE787" s="14"/>
      <c r="FF787" s="14"/>
      <c r="FG787" s="14"/>
      <c r="FH787" s="14"/>
      <c r="FI787" s="14"/>
      <c r="FJ787" s="14"/>
      <c r="FK787" s="14"/>
      <c r="FL787" s="14"/>
      <c r="FM787" s="14"/>
      <c r="FN787" s="14"/>
      <c r="FO787" s="14"/>
      <c r="FP787" s="14"/>
      <c r="FQ787" s="14"/>
      <c r="FR787" s="14"/>
      <c r="FS787" s="14"/>
      <c r="FT787" s="14"/>
      <c r="FU787" s="14"/>
      <c r="FV787" s="14"/>
      <c r="FW787" s="14"/>
      <c r="FX787" s="14"/>
      <c r="FY787" s="14"/>
      <c r="FZ787" s="14"/>
      <c r="GA787" s="14"/>
      <c r="GB787" s="14"/>
      <c r="GC787" s="14"/>
      <c r="GD787" s="14"/>
      <c r="GE787" s="14"/>
      <c r="GF787" s="14"/>
      <c r="GG787" s="14"/>
      <c r="GH787" s="14"/>
      <c r="GI787" s="14"/>
      <c r="GJ787" s="14"/>
      <c r="GK787" s="14"/>
      <c r="GL787" s="14"/>
      <c r="GM787" s="14"/>
      <c r="GN787" s="14"/>
      <c r="GO787" s="14"/>
      <c r="GP787" s="14"/>
      <c r="GQ787" s="14"/>
      <c r="GR787" s="14"/>
      <c r="GS787" s="14"/>
      <c r="GT787" s="14"/>
      <c r="GU787" s="14"/>
      <c r="GV787" s="14"/>
      <c r="GW787" s="14"/>
      <c r="GX787" s="14"/>
      <c r="GY787" s="14"/>
      <c r="GZ787" s="14"/>
    </row>
    <row r="788" spans="1:208">
      <c r="A788" s="14"/>
      <c r="B788" s="14"/>
      <c r="C788" s="14"/>
      <c r="D788" s="14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  <c r="AA788" s="39"/>
      <c r="AB788" s="39"/>
      <c r="AC788" s="39"/>
      <c r="AD788" s="39"/>
      <c r="AE788" s="39"/>
      <c r="AF788" s="39"/>
      <c r="AG788" s="39"/>
      <c r="AH788" s="39"/>
      <c r="AI788" s="39"/>
      <c r="AJ788" s="39"/>
      <c r="AK788" s="39"/>
      <c r="AL788" s="39"/>
      <c r="AM788" s="39"/>
      <c r="AN788" s="39"/>
      <c r="AO788" s="39"/>
      <c r="AP788" s="39"/>
      <c r="AQ788" s="39"/>
      <c r="AR788" s="39"/>
      <c r="AS788" s="39"/>
      <c r="AT788" s="39"/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J788" s="39"/>
      <c r="BK788" s="39"/>
      <c r="BL788" s="39"/>
      <c r="BM788" s="39"/>
      <c r="BN788" s="39"/>
      <c r="BO788" s="39"/>
      <c r="BP788" s="39"/>
      <c r="BQ788" s="39"/>
      <c r="BR788" s="39"/>
      <c r="BS788" s="39"/>
      <c r="BT788" s="39"/>
      <c r="BU788" s="39"/>
      <c r="BV788" s="39"/>
      <c r="BW788" s="39"/>
      <c r="BX788" s="39"/>
      <c r="BY788" s="39"/>
      <c r="BZ788" s="39"/>
      <c r="CA788" s="39"/>
      <c r="CB788" s="39"/>
      <c r="CC788" s="39"/>
      <c r="CD788" s="39"/>
      <c r="CE788" s="39"/>
      <c r="CF788" s="39"/>
      <c r="CG788" s="39"/>
      <c r="CH788" s="39"/>
      <c r="CI788" s="39"/>
      <c r="CJ788" s="39"/>
      <c r="CK788" s="39"/>
      <c r="CL788" s="39"/>
      <c r="CM788" s="39"/>
      <c r="CN788" s="39"/>
      <c r="CO788" s="39"/>
      <c r="CP788" s="39"/>
      <c r="CQ788" s="39"/>
      <c r="CR788" s="39"/>
      <c r="CS788" s="39"/>
      <c r="CT788" s="39"/>
      <c r="CU788" s="39"/>
      <c r="CV788" s="39"/>
      <c r="CW788" s="39"/>
      <c r="CX788" s="39"/>
      <c r="CY788" s="39"/>
      <c r="CZ788" s="39"/>
      <c r="DA788" s="39"/>
      <c r="DB788" s="39"/>
      <c r="DC788" s="39"/>
      <c r="DD788" s="39"/>
      <c r="DE788" s="39"/>
      <c r="DF788" s="39"/>
      <c r="DG788" s="39"/>
      <c r="DH788" s="39"/>
      <c r="DI788" s="39"/>
      <c r="DJ788" s="39"/>
      <c r="DK788" s="39"/>
      <c r="DL788" s="39"/>
      <c r="DM788" s="39"/>
      <c r="DN788" s="39"/>
      <c r="DO788" s="39"/>
      <c r="DP788" s="39"/>
      <c r="DQ788" s="39"/>
      <c r="DR788" s="39"/>
      <c r="DS788" s="39"/>
      <c r="DT788" s="39"/>
      <c r="DU788" s="39"/>
      <c r="DV788" s="39"/>
      <c r="DW788" s="39"/>
      <c r="DX788" s="39"/>
      <c r="DY788" s="39"/>
      <c r="DZ788" s="14"/>
      <c r="EA788" s="14"/>
      <c r="EB788" s="14"/>
      <c r="EC788" s="14"/>
      <c r="ED788" s="14"/>
      <c r="EE788" s="14"/>
      <c r="EF788" s="14"/>
      <c r="EG788" s="14"/>
      <c r="EH788" s="14"/>
      <c r="EI788" s="14"/>
      <c r="EJ788" s="14"/>
      <c r="EK788" s="14"/>
      <c r="EL788" s="14"/>
      <c r="EM788" s="14"/>
      <c r="EN788" s="14"/>
      <c r="EO788" s="14"/>
      <c r="EP788" s="14"/>
      <c r="EQ788" s="14"/>
      <c r="ER788" s="14"/>
      <c r="ES788" s="14"/>
      <c r="ET788" s="14"/>
      <c r="EU788" s="14"/>
      <c r="EV788" s="14"/>
      <c r="EW788" s="14"/>
      <c r="EX788" s="14"/>
      <c r="EY788" s="14"/>
      <c r="EZ788" s="14"/>
      <c r="FA788" s="14"/>
      <c r="FB788" s="14"/>
      <c r="FC788" s="14"/>
      <c r="FD788" s="14"/>
      <c r="FE788" s="14"/>
      <c r="FF788" s="14"/>
      <c r="FG788" s="14"/>
      <c r="FH788" s="14"/>
      <c r="FI788" s="14"/>
      <c r="FJ788" s="14"/>
      <c r="FK788" s="14"/>
      <c r="FL788" s="14"/>
      <c r="FM788" s="14"/>
      <c r="FN788" s="14"/>
      <c r="FO788" s="14"/>
      <c r="FP788" s="14"/>
      <c r="FQ788" s="14"/>
      <c r="FR788" s="14"/>
      <c r="FS788" s="14"/>
      <c r="FT788" s="14"/>
      <c r="FU788" s="14"/>
      <c r="FV788" s="14"/>
      <c r="FW788" s="14"/>
      <c r="FX788" s="14"/>
      <c r="FY788" s="14"/>
      <c r="FZ788" s="14"/>
      <c r="GA788" s="14"/>
      <c r="GB788" s="14"/>
      <c r="GC788" s="14"/>
      <c r="GD788" s="14"/>
      <c r="GE788" s="14"/>
      <c r="GF788" s="14"/>
      <c r="GG788" s="14"/>
      <c r="GH788" s="14"/>
      <c r="GI788" s="14"/>
      <c r="GJ788" s="14"/>
      <c r="GK788" s="14"/>
      <c r="GL788" s="14"/>
      <c r="GM788" s="14"/>
      <c r="GN788" s="14"/>
      <c r="GO788" s="14"/>
      <c r="GP788" s="14"/>
      <c r="GQ788" s="14"/>
      <c r="GR788" s="14"/>
      <c r="GS788" s="14"/>
      <c r="GT788" s="14"/>
      <c r="GU788" s="14"/>
      <c r="GV788" s="14"/>
      <c r="GW788" s="14"/>
      <c r="GX788" s="14"/>
      <c r="GY788" s="14"/>
      <c r="GZ788" s="14"/>
    </row>
    <row r="789" spans="1:208">
      <c r="A789" s="14"/>
      <c r="B789" s="14"/>
      <c r="C789" s="14"/>
      <c r="D789" s="14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  <c r="AA789" s="39"/>
      <c r="AB789" s="39"/>
      <c r="AC789" s="39"/>
      <c r="AD789" s="39"/>
      <c r="AE789" s="39"/>
      <c r="AF789" s="39"/>
      <c r="AG789" s="39"/>
      <c r="AH789" s="39"/>
      <c r="AI789" s="39"/>
      <c r="AJ789" s="39"/>
      <c r="AK789" s="39"/>
      <c r="AL789" s="39"/>
      <c r="AM789" s="39"/>
      <c r="AN789" s="39"/>
      <c r="AO789" s="39"/>
      <c r="AP789" s="39"/>
      <c r="AQ789" s="39"/>
      <c r="AR789" s="39"/>
      <c r="AS789" s="39"/>
      <c r="AT789" s="39"/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J789" s="39"/>
      <c r="BK789" s="39"/>
      <c r="BL789" s="39"/>
      <c r="BM789" s="39"/>
      <c r="BN789" s="39"/>
      <c r="BO789" s="39"/>
      <c r="BP789" s="39"/>
      <c r="BQ789" s="39"/>
      <c r="BR789" s="39"/>
      <c r="BS789" s="39"/>
      <c r="BT789" s="39"/>
      <c r="BU789" s="39"/>
      <c r="BV789" s="39"/>
      <c r="BW789" s="39"/>
      <c r="BX789" s="39"/>
      <c r="BY789" s="39"/>
      <c r="BZ789" s="39"/>
      <c r="CA789" s="39"/>
      <c r="CB789" s="39"/>
      <c r="CC789" s="39"/>
      <c r="CD789" s="39"/>
      <c r="CE789" s="39"/>
      <c r="CF789" s="39"/>
      <c r="CG789" s="39"/>
      <c r="CH789" s="39"/>
      <c r="CI789" s="39"/>
      <c r="CJ789" s="39"/>
      <c r="CK789" s="39"/>
      <c r="CL789" s="39"/>
      <c r="CM789" s="39"/>
      <c r="CN789" s="39"/>
      <c r="CO789" s="39"/>
      <c r="CP789" s="39"/>
      <c r="CQ789" s="39"/>
      <c r="CR789" s="39"/>
      <c r="CS789" s="39"/>
      <c r="CT789" s="39"/>
      <c r="CU789" s="39"/>
      <c r="CV789" s="39"/>
      <c r="CW789" s="39"/>
      <c r="CX789" s="39"/>
      <c r="CY789" s="39"/>
      <c r="CZ789" s="39"/>
      <c r="DA789" s="39"/>
      <c r="DB789" s="39"/>
      <c r="DC789" s="39"/>
      <c r="DD789" s="39"/>
      <c r="DE789" s="39"/>
      <c r="DF789" s="39"/>
      <c r="DG789" s="39"/>
      <c r="DH789" s="39"/>
      <c r="DI789" s="39"/>
      <c r="DJ789" s="39"/>
      <c r="DK789" s="39"/>
      <c r="DL789" s="39"/>
      <c r="DM789" s="39"/>
      <c r="DN789" s="39"/>
      <c r="DO789" s="39"/>
      <c r="DP789" s="39"/>
      <c r="DQ789" s="39"/>
      <c r="DR789" s="39"/>
      <c r="DS789" s="39"/>
      <c r="DT789" s="39"/>
      <c r="DU789" s="39"/>
      <c r="DV789" s="39"/>
      <c r="DW789" s="39"/>
      <c r="DX789" s="39"/>
      <c r="DY789" s="39"/>
      <c r="DZ789" s="14"/>
      <c r="EA789" s="14"/>
      <c r="EB789" s="14"/>
      <c r="EC789" s="14"/>
      <c r="ED789" s="14"/>
      <c r="EE789" s="14"/>
      <c r="EF789" s="14"/>
      <c r="EG789" s="14"/>
      <c r="EH789" s="14"/>
      <c r="EI789" s="14"/>
      <c r="EJ789" s="14"/>
      <c r="EK789" s="14"/>
      <c r="EL789" s="14"/>
      <c r="EM789" s="14"/>
      <c r="EN789" s="14"/>
      <c r="EO789" s="14"/>
      <c r="EP789" s="14"/>
      <c r="EQ789" s="14"/>
      <c r="ER789" s="14"/>
      <c r="ES789" s="14"/>
      <c r="ET789" s="14"/>
      <c r="EU789" s="14"/>
      <c r="EV789" s="14"/>
      <c r="EW789" s="14"/>
      <c r="EX789" s="14"/>
      <c r="EY789" s="14"/>
      <c r="EZ789" s="14"/>
      <c r="FA789" s="14"/>
      <c r="FB789" s="14"/>
      <c r="FC789" s="14"/>
      <c r="FD789" s="14"/>
      <c r="FE789" s="14"/>
      <c r="FF789" s="14"/>
      <c r="FG789" s="14"/>
      <c r="FH789" s="14"/>
      <c r="FI789" s="14"/>
      <c r="FJ789" s="14"/>
      <c r="FK789" s="14"/>
      <c r="FL789" s="14"/>
      <c r="FM789" s="14"/>
      <c r="FN789" s="14"/>
      <c r="FO789" s="14"/>
      <c r="FP789" s="14"/>
      <c r="FQ789" s="14"/>
      <c r="FR789" s="14"/>
      <c r="FS789" s="14"/>
      <c r="FT789" s="14"/>
      <c r="FU789" s="14"/>
      <c r="FV789" s="14"/>
      <c r="FW789" s="14"/>
      <c r="FX789" s="14"/>
      <c r="FY789" s="14"/>
      <c r="FZ789" s="14"/>
      <c r="GA789" s="14"/>
      <c r="GB789" s="14"/>
      <c r="GC789" s="14"/>
      <c r="GD789" s="14"/>
      <c r="GE789" s="14"/>
      <c r="GF789" s="14"/>
      <c r="GG789" s="14"/>
      <c r="GH789" s="14"/>
      <c r="GI789" s="14"/>
      <c r="GJ789" s="14"/>
      <c r="GK789" s="14"/>
      <c r="GL789" s="14"/>
      <c r="GM789" s="14"/>
      <c r="GN789" s="14"/>
      <c r="GO789" s="14"/>
      <c r="GP789" s="14"/>
      <c r="GQ789" s="14"/>
      <c r="GR789" s="14"/>
      <c r="GS789" s="14"/>
      <c r="GT789" s="14"/>
      <c r="GU789" s="14"/>
      <c r="GV789" s="14"/>
      <c r="GW789" s="14"/>
      <c r="GX789" s="14"/>
      <c r="GY789" s="14"/>
      <c r="GZ789" s="14"/>
    </row>
    <row r="790" spans="1:208">
      <c r="A790" s="14"/>
      <c r="B790" s="14"/>
      <c r="C790" s="14"/>
      <c r="D790" s="14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  <c r="AA790" s="39"/>
      <c r="AB790" s="39"/>
      <c r="AC790" s="39"/>
      <c r="AD790" s="39"/>
      <c r="AE790" s="39"/>
      <c r="AF790" s="39"/>
      <c r="AG790" s="39"/>
      <c r="AH790" s="39"/>
      <c r="AI790" s="39"/>
      <c r="AJ790" s="39"/>
      <c r="AK790" s="39"/>
      <c r="AL790" s="39"/>
      <c r="AM790" s="39"/>
      <c r="AN790" s="39"/>
      <c r="AO790" s="39"/>
      <c r="AP790" s="39"/>
      <c r="AQ790" s="39"/>
      <c r="AR790" s="39"/>
      <c r="AS790" s="39"/>
      <c r="AT790" s="39"/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J790" s="39"/>
      <c r="BK790" s="39"/>
      <c r="BL790" s="39"/>
      <c r="BM790" s="39"/>
      <c r="BN790" s="39"/>
      <c r="BO790" s="39"/>
      <c r="BP790" s="39"/>
      <c r="BQ790" s="39"/>
      <c r="BR790" s="39"/>
      <c r="BS790" s="39"/>
      <c r="BT790" s="39"/>
      <c r="BU790" s="39"/>
      <c r="BV790" s="39"/>
      <c r="BW790" s="39"/>
      <c r="BX790" s="39"/>
      <c r="BY790" s="39"/>
      <c r="BZ790" s="39"/>
      <c r="CA790" s="39"/>
      <c r="CB790" s="39"/>
      <c r="CC790" s="39"/>
      <c r="CD790" s="39"/>
      <c r="CE790" s="39"/>
      <c r="CF790" s="39"/>
      <c r="CG790" s="39"/>
      <c r="CH790" s="39"/>
      <c r="CI790" s="39"/>
      <c r="CJ790" s="39"/>
      <c r="CK790" s="39"/>
      <c r="CL790" s="39"/>
      <c r="CM790" s="39"/>
      <c r="CN790" s="39"/>
      <c r="CO790" s="39"/>
      <c r="CP790" s="39"/>
      <c r="CQ790" s="39"/>
      <c r="CR790" s="39"/>
      <c r="CS790" s="39"/>
      <c r="CT790" s="39"/>
      <c r="CU790" s="39"/>
      <c r="CV790" s="39"/>
      <c r="CW790" s="39"/>
      <c r="CX790" s="39"/>
      <c r="CY790" s="39"/>
      <c r="CZ790" s="39"/>
      <c r="DA790" s="39"/>
      <c r="DB790" s="39"/>
      <c r="DC790" s="39"/>
      <c r="DD790" s="39"/>
      <c r="DE790" s="39"/>
      <c r="DF790" s="39"/>
      <c r="DG790" s="39"/>
      <c r="DH790" s="39"/>
      <c r="DI790" s="39"/>
      <c r="DJ790" s="39"/>
      <c r="DK790" s="39"/>
      <c r="DL790" s="39"/>
      <c r="DM790" s="39"/>
      <c r="DN790" s="39"/>
      <c r="DO790" s="39"/>
      <c r="DP790" s="39"/>
      <c r="DQ790" s="39"/>
      <c r="DR790" s="39"/>
      <c r="DS790" s="39"/>
      <c r="DT790" s="39"/>
      <c r="DU790" s="39"/>
      <c r="DV790" s="39"/>
      <c r="DW790" s="39"/>
      <c r="DX790" s="39"/>
      <c r="DY790" s="39"/>
      <c r="DZ790" s="14"/>
      <c r="EA790" s="14"/>
      <c r="EB790" s="14"/>
      <c r="EC790" s="14"/>
      <c r="ED790" s="14"/>
      <c r="EE790" s="14"/>
      <c r="EF790" s="14"/>
      <c r="EG790" s="14"/>
      <c r="EH790" s="14"/>
      <c r="EI790" s="14"/>
      <c r="EJ790" s="14"/>
      <c r="EK790" s="14"/>
      <c r="EL790" s="14"/>
      <c r="EM790" s="14"/>
      <c r="EN790" s="14"/>
      <c r="EO790" s="14"/>
      <c r="EP790" s="14"/>
      <c r="EQ790" s="14"/>
      <c r="ER790" s="14"/>
      <c r="ES790" s="14"/>
      <c r="ET790" s="14"/>
      <c r="EU790" s="14"/>
      <c r="EV790" s="14"/>
      <c r="EW790" s="14"/>
      <c r="EX790" s="14"/>
      <c r="EY790" s="14"/>
      <c r="EZ790" s="14"/>
      <c r="FA790" s="14"/>
      <c r="FB790" s="14"/>
      <c r="FC790" s="14"/>
      <c r="FD790" s="14"/>
      <c r="FE790" s="14"/>
      <c r="FF790" s="14"/>
      <c r="FG790" s="14"/>
      <c r="FH790" s="14"/>
      <c r="FI790" s="14"/>
      <c r="FJ790" s="14"/>
      <c r="FK790" s="14"/>
      <c r="FL790" s="14"/>
      <c r="FM790" s="14"/>
      <c r="FN790" s="14"/>
      <c r="FO790" s="14"/>
      <c r="FP790" s="14"/>
      <c r="FQ790" s="14"/>
      <c r="FR790" s="14"/>
      <c r="FS790" s="14"/>
      <c r="FT790" s="14"/>
      <c r="FU790" s="14"/>
      <c r="FV790" s="14"/>
      <c r="FW790" s="14"/>
      <c r="FX790" s="14"/>
      <c r="FY790" s="14"/>
      <c r="FZ790" s="14"/>
      <c r="GA790" s="14"/>
      <c r="GB790" s="14"/>
      <c r="GC790" s="14"/>
      <c r="GD790" s="14"/>
      <c r="GE790" s="14"/>
      <c r="GF790" s="14"/>
      <c r="GG790" s="14"/>
      <c r="GH790" s="14"/>
      <c r="GI790" s="14"/>
      <c r="GJ790" s="14"/>
      <c r="GK790" s="14"/>
      <c r="GL790" s="14"/>
      <c r="GM790" s="14"/>
      <c r="GN790" s="14"/>
      <c r="GO790" s="14"/>
      <c r="GP790" s="14"/>
      <c r="GQ790" s="14"/>
      <c r="GR790" s="14"/>
      <c r="GS790" s="14"/>
      <c r="GT790" s="14"/>
      <c r="GU790" s="14"/>
      <c r="GV790" s="14"/>
      <c r="GW790" s="14"/>
      <c r="GX790" s="14"/>
      <c r="GY790" s="14"/>
      <c r="GZ790" s="14"/>
    </row>
    <row r="791" spans="1:208">
      <c r="A791" s="14"/>
      <c r="B791" s="14"/>
      <c r="C791" s="14"/>
      <c r="D791" s="14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F791" s="39"/>
      <c r="AG791" s="39"/>
      <c r="AH791" s="39"/>
      <c r="AI791" s="39"/>
      <c r="AJ791" s="39"/>
      <c r="AK791" s="39"/>
      <c r="AL791" s="39"/>
      <c r="AM791" s="39"/>
      <c r="AN791" s="39"/>
      <c r="AO791" s="39"/>
      <c r="AP791" s="39"/>
      <c r="AQ791" s="39"/>
      <c r="AR791" s="39"/>
      <c r="AS791" s="39"/>
      <c r="AT791" s="39"/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J791" s="39"/>
      <c r="BK791" s="39"/>
      <c r="BL791" s="39"/>
      <c r="BM791" s="39"/>
      <c r="BN791" s="39"/>
      <c r="BO791" s="39"/>
      <c r="BP791" s="39"/>
      <c r="BQ791" s="39"/>
      <c r="BR791" s="39"/>
      <c r="BS791" s="39"/>
      <c r="BT791" s="39"/>
      <c r="BU791" s="39"/>
      <c r="BV791" s="39"/>
      <c r="BW791" s="39"/>
      <c r="BX791" s="39"/>
      <c r="BY791" s="39"/>
      <c r="BZ791" s="39"/>
      <c r="CA791" s="39"/>
      <c r="CB791" s="39"/>
      <c r="CC791" s="39"/>
      <c r="CD791" s="39"/>
      <c r="CE791" s="39"/>
      <c r="CF791" s="39"/>
      <c r="CG791" s="39"/>
      <c r="CH791" s="39"/>
      <c r="CI791" s="39"/>
      <c r="CJ791" s="39"/>
      <c r="CK791" s="39"/>
      <c r="CL791" s="39"/>
      <c r="CM791" s="39"/>
      <c r="CN791" s="39"/>
      <c r="CO791" s="39"/>
      <c r="CP791" s="39"/>
      <c r="CQ791" s="39"/>
      <c r="CR791" s="39"/>
      <c r="CS791" s="39"/>
      <c r="CT791" s="39"/>
      <c r="CU791" s="39"/>
      <c r="CV791" s="39"/>
      <c r="CW791" s="39"/>
      <c r="CX791" s="39"/>
      <c r="CY791" s="39"/>
      <c r="CZ791" s="39"/>
      <c r="DA791" s="39"/>
      <c r="DB791" s="39"/>
      <c r="DC791" s="39"/>
      <c r="DD791" s="39"/>
      <c r="DE791" s="39"/>
      <c r="DF791" s="39"/>
      <c r="DG791" s="39"/>
      <c r="DH791" s="39"/>
      <c r="DI791" s="39"/>
      <c r="DJ791" s="39"/>
      <c r="DK791" s="39"/>
      <c r="DL791" s="39"/>
      <c r="DM791" s="39"/>
      <c r="DN791" s="39"/>
      <c r="DO791" s="39"/>
      <c r="DP791" s="39"/>
      <c r="DQ791" s="39"/>
      <c r="DR791" s="39"/>
      <c r="DS791" s="39"/>
      <c r="DT791" s="39"/>
      <c r="DU791" s="39"/>
      <c r="DV791" s="39"/>
      <c r="DW791" s="39"/>
      <c r="DX791" s="39"/>
      <c r="DY791" s="39"/>
      <c r="DZ791" s="14"/>
      <c r="EA791" s="14"/>
      <c r="EB791" s="14"/>
      <c r="EC791" s="14"/>
      <c r="ED791" s="14"/>
      <c r="EE791" s="14"/>
      <c r="EF791" s="14"/>
      <c r="EG791" s="14"/>
      <c r="EH791" s="14"/>
      <c r="EI791" s="14"/>
      <c r="EJ791" s="14"/>
      <c r="EK791" s="14"/>
      <c r="EL791" s="14"/>
      <c r="EM791" s="14"/>
      <c r="EN791" s="14"/>
      <c r="EO791" s="14"/>
      <c r="EP791" s="14"/>
      <c r="EQ791" s="14"/>
      <c r="ER791" s="14"/>
      <c r="ES791" s="14"/>
      <c r="ET791" s="14"/>
      <c r="EU791" s="14"/>
      <c r="EV791" s="14"/>
      <c r="EW791" s="14"/>
      <c r="EX791" s="14"/>
      <c r="EY791" s="14"/>
      <c r="EZ791" s="14"/>
      <c r="FA791" s="14"/>
      <c r="FB791" s="14"/>
      <c r="FC791" s="14"/>
      <c r="FD791" s="14"/>
      <c r="FE791" s="14"/>
      <c r="FF791" s="14"/>
      <c r="FG791" s="14"/>
      <c r="FH791" s="14"/>
      <c r="FI791" s="14"/>
      <c r="FJ791" s="14"/>
      <c r="FK791" s="14"/>
      <c r="FL791" s="14"/>
      <c r="FM791" s="14"/>
      <c r="FN791" s="14"/>
      <c r="FO791" s="14"/>
      <c r="FP791" s="14"/>
      <c r="FQ791" s="14"/>
      <c r="FR791" s="14"/>
      <c r="FS791" s="14"/>
      <c r="FT791" s="14"/>
      <c r="FU791" s="14"/>
      <c r="FV791" s="14"/>
      <c r="FW791" s="14"/>
      <c r="FX791" s="14"/>
      <c r="FY791" s="14"/>
      <c r="FZ791" s="14"/>
      <c r="GA791" s="14"/>
      <c r="GB791" s="14"/>
      <c r="GC791" s="14"/>
      <c r="GD791" s="14"/>
      <c r="GE791" s="14"/>
      <c r="GF791" s="14"/>
      <c r="GG791" s="14"/>
      <c r="GH791" s="14"/>
      <c r="GI791" s="14"/>
      <c r="GJ791" s="14"/>
      <c r="GK791" s="14"/>
      <c r="GL791" s="14"/>
      <c r="GM791" s="14"/>
      <c r="GN791" s="14"/>
      <c r="GO791" s="14"/>
      <c r="GP791" s="14"/>
      <c r="GQ791" s="14"/>
      <c r="GR791" s="14"/>
      <c r="GS791" s="14"/>
      <c r="GT791" s="14"/>
      <c r="GU791" s="14"/>
      <c r="GV791" s="14"/>
      <c r="GW791" s="14"/>
      <c r="GX791" s="14"/>
      <c r="GY791" s="14"/>
      <c r="GZ791" s="14"/>
    </row>
    <row r="792" spans="1:208">
      <c r="A792" s="14"/>
      <c r="B792" s="14"/>
      <c r="C792" s="14"/>
      <c r="D792" s="14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  <c r="AA792" s="39"/>
      <c r="AB792" s="39"/>
      <c r="AC792" s="39"/>
      <c r="AD792" s="39"/>
      <c r="AE792" s="39"/>
      <c r="AF792" s="39"/>
      <c r="AG792" s="39"/>
      <c r="AH792" s="39"/>
      <c r="AI792" s="39"/>
      <c r="AJ792" s="39"/>
      <c r="AK792" s="39"/>
      <c r="AL792" s="39"/>
      <c r="AM792" s="39"/>
      <c r="AN792" s="39"/>
      <c r="AO792" s="39"/>
      <c r="AP792" s="39"/>
      <c r="AQ792" s="39"/>
      <c r="AR792" s="39"/>
      <c r="AS792" s="39"/>
      <c r="AT792" s="39"/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J792" s="39"/>
      <c r="BK792" s="39"/>
      <c r="BL792" s="39"/>
      <c r="BM792" s="39"/>
      <c r="BN792" s="39"/>
      <c r="BO792" s="39"/>
      <c r="BP792" s="39"/>
      <c r="BQ792" s="39"/>
      <c r="BR792" s="39"/>
      <c r="BS792" s="39"/>
      <c r="BT792" s="39"/>
      <c r="BU792" s="39"/>
      <c r="BV792" s="39"/>
      <c r="BW792" s="39"/>
      <c r="BX792" s="39"/>
      <c r="BY792" s="39"/>
      <c r="BZ792" s="39"/>
      <c r="CA792" s="39"/>
      <c r="CB792" s="39"/>
      <c r="CC792" s="39"/>
      <c r="CD792" s="39"/>
      <c r="CE792" s="39"/>
      <c r="CF792" s="39"/>
      <c r="CG792" s="39"/>
      <c r="CH792" s="39"/>
      <c r="CI792" s="39"/>
      <c r="CJ792" s="39"/>
      <c r="CK792" s="39"/>
      <c r="CL792" s="39"/>
      <c r="CM792" s="39"/>
      <c r="CN792" s="39"/>
      <c r="CO792" s="39"/>
      <c r="CP792" s="39"/>
      <c r="CQ792" s="39"/>
      <c r="CR792" s="39"/>
      <c r="CS792" s="39"/>
      <c r="CT792" s="39"/>
      <c r="CU792" s="39"/>
      <c r="CV792" s="39"/>
      <c r="CW792" s="39"/>
      <c r="CX792" s="39"/>
      <c r="CY792" s="39"/>
      <c r="CZ792" s="39"/>
      <c r="DA792" s="39"/>
      <c r="DB792" s="39"/>
      <c r="DC792" s="39"/>
      <c r="DD792" s="39"/>
      <c r="DE792" s="39"/>
      <c r="DF792" s="39"/>
      <c r="DG792" s="39"/>
      <c r="DH792" s="39"/>
      <c r="DI792" s="39"/>
      <c r="DJ792" s="39"/>
      <c r="DK792" s="39"/>
      <c r="DL792" s="39"/>
      <c r="DM792" s="39"/>
      <c r="DN792" s="39"/>
      <c r="DO792" s="39"/>
      <c r="DP792" s="39"/>
      <c r="DQ792" s="39"/>
      <c r="DR792" s="39"/>
      <c r="DS792" s="39"/>
      <c r="DT792" s="39"/>
      <c r="DU792" s="39"/>
      <c r="DV792" s="39"/>
      <c r="DW792" s="39"/>
      <c r="DX792" s="39"/>
      <c r="DY792" s="39"/>
      <c r="DZ792" s="14"/>
      <c r="EA792" s="14"/>
      <c r="EB792" s="14"/>
      <c r="EC792" s="14"/>
      <c r="ED792" s="14"/>
      <c r="EE792" s="14"/>
      <c r="EF792" s="14"/>
      <c r="EG792" s="14"/>
      <c r="EH792" s="14"/>
      <c r="EI792" s="14"/>
      <c r="EJ792" s="14"/>
      <c r="EK792" s="14"/>
      <c r="EL792" s="14"/>
      <c r="EM792" s="14"/>
      <c r="EN792" s="14"/>
      <c r="EO792" s="14"/>
      <c r="EP792" s="14"/>
      <c r="EQ792" s="14"/>
      <c r="ER792" s="14"/>
      <c r="ES792" s="14"/>
      <c r="ET792" s="14"/>
      <c r="EU792" s="14"/>
      <c r="EV792" s="14"/>
      <c r="EW792" s="14"/>
      <c r="EX792" s="14"/>
      <c r="EY792" s="14"/>
      <c r="EZ792" s="14"/>
      <c r="FA792" s="14"/>
      <c r="FB792" s="14"/>
      <c r="FC792" s="14"/>
      <c r="FD792" s="14"/>
      <c r="FE792" s="14"/>
      <c r="FF792" s="14"/>
      <c r="FG792" s="14"/>
      <c r="FH792" s="14"/>
      <c r="FI792" s="14"/>
      <c r="FJ792" s="14"/>
      <c r="FK792" s="14"/>
      <c r="FL792" s="14"/>
      <c r="FM792" s="14"/>
      <c r="FN792" s="14"/>
      <c r="FO792" s="14"/>
      <c r="FP792" s="14"/>
      <c r="FQ792" s="14"/>
      <c r="FR792" s="14"/>
      <c r="FS792" s="14"/>
      <c r="FT792" s="14"/>
      <c r="FU792" s="14"/>
      <c r="FV792" s="14"/>
      <c r="FW792" s="14"/>
      <c r="FX792" s="14"/>
      <c r="FY792" s="14"/>
      <c r="FZ792" s="14"/>
      <c r="GA792" s="14"/>
      <c r="GB792" s="14"/>
      <c r="GC792" s="14"/>
      <c r="GD792" s="14"/>
      <c r="GE792" s="14"/>
      <c r="GF792" s="14"/>
      <c r="GG792" s="14"/>
      <c r="GH792" s="14"/>
      <c r="GI792" s="14"/>
      <c r="GJ792" s="14"/>
      <c r="GK792" s="14"/>
      <c r="GL792" s="14"/>
      <c r="GM792" s="14"/>
      <c r="GN792" s="14"/>
      <c r="GO792" s="14"/>
      <c r="GP792" s="14"/>
      <c r="GQ792" s="14"/>
      <c r="GR792" s="14"/>
      <c r="GS792" s="14"/>
      <c r="GT792" s="14"/>
      <c r="GU792" s="14"/>
      <c r="GV792" s="14"/>
      <c r="GW792" s="14"/>
      <c r="GX792" s="14"/>
      <c r="GY792" s="14"/>
      <c r="GZ792" s="14"/>
    </row>
    <row r="793" spans="1:208">
      <c r="A793" s="14"/>
      <c r="B793" s="14"/>
      <c r="C793" s="14"/>
      <c r="D793" s="14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  <c r="AA793" s="39"/>
      <c r="AB793" s="39"/>
      <c r="AC793" s="39"/>
      <c r="AD793" s="39"/>
      <c r="AE793" s="39"/>
      <c r="AF793" s="39"/>
      <c r="AG793" s="39"/>
      <c r="AH793" s="39"/>
      <c r="AI793" s="39"/>
      <c r="AJ793" s="39"/>
      <c r="AK793" s="39"/>
      <c r="AL793" s="39"/>
      <c r="AM793" s="39"/>
      <c r="AN793" s="39"/>
      <c r="AO793" s="39"/>
      <c r="AP793" s="39"/>
      <c r="AQ793" s="39"/>
      <c r="AR793" s="39"/>
      <c r="AS793" s="39"/>
      <c r="AT793" s="39"/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J793" s="39"/>
      <c r="BK793" s="39"/>
      <c r="BL793" s="39"/>
      <c r="BM793" s="39"/>
      <c r="BN793" s="39"/>
      <c r="BO793" s="39"/>
      <c r="BP793" s="39"/>
      <c r="BQ793" s="39"/>
      <c r="BR793" s="39"/>
      <c r="BS793" s="39"/>
      <c r="BT793" s="39"/>
      <c r="BU793" s="39"/>
      <c r="BV793" s="39"/>
      <c r="BW793" s="39"/>
      <c r="BX793" s="39"/>
      <c r="BY793" s="39"/>
      <c r="BZ793" s="39"/>
      <c r="CA793" s="39"/>
      <c r="CB793" s="39"/>
      <c r="CC793" s="39"/>
      <c r="CD793" s="39"/>
      <c r="CE793" s="39"/>
      <c r="CF793" s="39"/>
      <c r="CG793" s="39"/>
      <c r="CH793" s="39"/>
      <c r="CI793" s="39"/>
      <c r="CJ793" s="39"/>
      <c r="CK793" s="39"/>
      <c r="CL793" s="39"/>
      <c r="CM793" s="39"/>
      <c r="CN793" s="39"/>
      <c r="CO793" s="39"/>
      <c r="CP793" s="39"/>
      <c r="CQ793" s="39"/>
      <c r="CR793" s="39"/>
      <c r="CS793" s="39"/>
      <c r="CT793" s="39"/>
      <c r="CU793" s="39"/>
      <c r="CV793" s="39"/>
      <c r="CW793" s="39"/>
      <c r="CX793" s="39"/>
      <c r="CY793" s="39"/>
      <c r="CZ793" s="39"/>
      <c r="DA793" s="39"/>
      <c r="DB793" s="39"/>
      <c r="DC793" s="39"/>
      <c r="DD793" s="39"/>
      <c r="DE793" s="39"/>
      <c r="DF793" s="39"/>
      <c r="DG793" s="39"/>
      <c r="DH793" s="39"/>
      <c r="DI793" s="39"/>
      <c r="DJ793" s="39"/>
      <c r="DK793" s="39"/>
      <c r="DL793" s="39"/>
      <c r="DM793" s="39"/>
      <c r="DN793" s="39"/>
      <c r="DO793" s="39"/>
      <c r="DP793" s="39"/>
      <c r="DQ793" s="39"/>
      <c r="DR793" s="39"/>
      <c r="DS793" s="39"/>
      <c r="DT793" s="39"/>
      <c r="DU793" s="39"/>
      <c r="DV793" s="39"/>
      <c r="DW793" s="39"/>
      <c r="DX793" s="39"/>
      <c r="DY793" s="39"/>
      <c r="DZ793" s="14"/>
      <c r="EA793" s="14"/>
      <c r="EB793" s="14"/>
      <c r="EC793" s="14"/>
      <c r="ED793" s="14"/>
      <c r="EE793" s="14"/>
      <c r="EF793" s="14"/>
      <c r="EG793" s="14"/>
      <c r="EH793" s="14"/>
      <c r="EI793" s="14"/>
      <c r="EJ793" s="14"/>
      <c r="EK793" s="14"/>
      <c r="EL793" s="14"/>
      <c r="EM793" s="14"/>
      <c r="EN793" s="14"/>
      <c r="EO793" s="14"/>
      <c r="EP793" s="14"/>
      <c r="EQ793" s="14"/>
      <c r="ER793" s="14"/>
      <c r="ES793" s="14"/>
      <c r="ET793" s="14"/>
      <c r="EU793" s="14"/>
      <c r="EV793" s="14"/>
      <c r="EW793" s="14"/>
      <c r="EX793" s="14"/>
      <c r="EY793" s="14"/>
      <c r="EZ793" s="14"/>
      <c r="FA793" s="14"/>
      <c r="FB793" s="14"/>
      <c r="FC793" s="14"/>
      <c r="FD793" s="14"/>
      <c r="FE793" s="14"/>
      <c r="FF793" s="14"/>
      <c r="FG793" s="14"/>
      <c r="FH793" s="14"/>
      <c r="FI793" s="14"/>
      <c r="FJ793" s="14"/>
      <c r="FK793" s="14"/>
      <c r="FL793" s="14"/>
      <c r="FM793" s="14"/>
      <c r="FN793" s="14"/>
      <c r="FO793" s="14"/>
      <c r="FP793" s="14"/>
      <c r="FQ793" s="14"/>
      <c r="FR793" s="14"/>
      <c r="FS793" s="14"/>
      <c r="FT793" s="14"/>
      <c r="FU793" s="14"/>
      <c r="FV793" s="14"/>
      <c r="FW793" s="14"/>
      <c r="FX793" s="14"/>
      <c r="FY793" s="14"/>
      <c r="FZ793" s="14"/>
      <c r="GA793" s="14"/>
      <c r="GB793" s="14"/>
      <c r="GC793" s="14"/>
      <c r="GD793" s="14"/>
      <c r="GE793" s="14"/>
      <c r="GF793" s="14"/>
      <c r="GG793" s="14"/>
      <c r="GH793" s="14"/>
      <c r="GI793" s="14"/>
      <c r="GJ793" s="14"/>
      <c r="GK793" s="14"/>
      <c r="GL793" s="14"/>
      <c r="GM793" s="14"/>
      <c r="GN793" s="14"/>
      <c r="GO793" s="14"/>
      <c r="GP793" s="14"/>
      <c r="GQ793" s="14"/>
      <c r="GR793" s="14"/>
      <c r="GS793" s="14"/>
      <c r="GT793" s="14"/>
      <c r="GU793" s="14"/>
      <c r="GV793" s="14"/>
      <c r="GW793" s="14"/>
      <c r="GX793" s="14"/>
      <c r="GY793" s="14"/>
      <c r="GZ793" s="14"/>
    </row>
    <row r="794" spans="1:208">
      <c r="A794" s="14"/>
      <c r="B794" s="14"/>
      <c r="C794" s="14"/>
      <c r="D794" s="14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  <c r="AA794" s="39"/>
      <c r="AB794" s="39"/>
      <c r="AC794" s="39"/>
      <c r="AD794" s="39"/>
      <c r="AE794" s="39"/>
      <c r="AF794" s="39"/>
      <c r="AG794" s="39"/>
      <c r="AH794" s="39"/>
      <c r="AI794" s="39"/>
      <c r="AJ794" s="39"/>
      <c r="AK794" s="39"/>
      <c r="AL794" s="39"/>
      <c r="AM794" s="39"/>
      <c r="AN794" s="39"/>
      <c r="AO794" s="39"/>
      <c r="AP794" s="39"/>
      <c r="AQ794" s="39"/>
      <c r="AR794" s="39"/>
      <c r="AS794" s="39"/>
      <c r="AT794" s="39"/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J794" s="39"/>
      <c r="BK794" s="39"/>
      <c r="BL794" s="39"/>
      <c r="BM794" s="39"/>
      <c r="BN794" s="39"/>
      <c r="BO794" s="39"/>
      <c r="BP794" s="39"/>
      <c r="BQ794" s="39"/>
      <c r="BR794" s="39"/>
      <c r="BS794" s="39"/>
      <c r="BT794" s="39"/>
      <c r="BU794" s="39"/>
      <c r="BV794" s="39"/>
      <c r="BW794" s="39"/>
      <c r="BX794" s="39"/>
      <c r="BY794" s="39"/>
      <c r="BZ794" s="39"/>
      <c r="CA794" s="39"/>
      <c r="CB794" s="39"/>
      <c r="CC794" s="39"/>
      <c r="CD794" s="39"/>
      <c r="CE794" s="39"/>
      <c r="CF794" s="39"/>
      <c r="CG794" s="39"/>
      <c r="CH794" s="39"/>
      <c r="CI794" s="39"/>
      <c r="CJ794" s="39"/>
      <c r="CK794" s="39"/>
      <c r="CL794" s="39"/>
      <c r="CM794" s="39"/>
      <c r="CN794" s="39"/>
      <c r="CO794" s="39"/>
      <c r="CP794" s="39"/>
      <c r="CQ794" s="39"/>
      <c r="CR794" s="39"/>
      <c r="CS794" s="39"/>
      <c r="CT794" s="39"/>
      <c r="CU794" s="39"/>
      <c r="CV794" s="39"/>
      <c r="CW794" s="39"/>
      <c r="CX794" s="39"/>
      <c r="CY794" s="39"/>
      <c r="CZ794" s="39"/>
      <c r="DA794" s="39"/>
      <c r="DB794" s="39"/>
      <c r="DC794" s="39"/>
      <c r="DD794" s="39"/>
      <c r="DE794" s="39"/>
      <c r="DF794" s="39"/>
      <c r="DG794" s="39"/>
      <c r="DH794" s="39"/>
      <c r="DI794" s="39"/>
      <c r="DJ794" s="39"/>
      <c r="DK794" s="39"/>
      <c r="DL794" s="39"/>
      <c r="DM794" s="39"/>
      <c r="DN794" s="39"/>
      <c r="DO794" s="39"/>
      <c r="DP794" s="39"/>
      <c r="DQ794" s="39"/>
      <c r="DR794" s="39"/>
      <c r="DS794" s="39"/>
      <c r="DT794" s="39"/>
      <c r="DU794" s="39"/>
      <c r="DV794" s="39"/>
      <c r="DW794" s="39"/>
      <c r="DX794" s="39"/>
      <c r="DY794" s="39"/>
      <c r="DZ794" s="14"/>
      <c r="EA794" s="14"/>
      <c r="EB794" s="14"/>
      <c r="EC794" s="14"/>
      <c r="ED794" s="14"/>
      <c r="EE794" s="14"/>
      <c r="EF794" s="14"/>
      <c r="EG794" s="14"/>
      <c r="EH794" s="14"/>
      <c r="EI794" s="14"/>
      <c r="EJ794" s="14"/>
      <c r="EK794" s="14"/>
      <c r="EL794" s="14"/>
      <c r="EM794" s="14"/>
      <c r="EN794" s="14"/>
      <c r="EO794" s="14"/>
      <c r="EP794" s="14"/>
      <c r="EQ794" s="14"/>
      <c r="ER794" s="14"/>
      <c r="ES794" s="14"/>
      <c r="ET794" s="14"/>
      <c r="EU794" s="14"/>
      <c r="EV794" s="14"/>
      <c r="EW794" s="14"/>
      <c r="EX794" s="14"/>
      <c r="EY794" s="14"/>
      <c r="EZ794" s="14"/>
      <c r="FA794" s="14"/>
      <c r="FB794" s="14"/>
      <c r="FC794" s="14"/>
      <c r="FD794" s="14"/>
      <c r="FE794" s="14"/>
      <c r="FF794" s="14"/>
      <c r="FG794" s="14"/>
      <c r="FH794" s="14"/>
      <c r="FI794" s="14"/>
      <c r="FJ794" s="14"/>
      <c r="FK794" s="14"/>
      <c r="FL794" s="14"/>
      <c r="FM794" s="14"/>
      <c r="FN794" s="14"/>
      <c r="FO794" s="14"/>
      <c r="FP794" s="14"/>
      <c r="FQ794" s="14"/>
      <c r="FR794" s="14"/>
      <c r="FS794" s="14"/>
      <c r="FT794" s="14"/>
      <c r="FU794" s="14"/>
      <c r="FV794" s="14"/>
      <c r="FW794" s="14"/>
      <c r="FX794" s="14"/>
      <c r="FY794" s="14"/>
      <c r="FZ794" s="14"/>
      <c r="GA794" s="14"/>
      <c r="GB794" s="14"/>
      <c r="GC794" s="14"/>
      <c r="GD794" s="14"/>
      <c r="GE794" s="14"/>
      <c r="GF794" s="14"/>
      <c r="GG794" s="14"/>
      <c r="GH794" s="14"/>
      <c r="GI794" s="14"/>
      <c r="GJ794" s="14"/>
      <c r="GK794" s="14"/>
      <c r="GL794" s="14"/>
      <c r="GM794" s="14"/>
      <c r="GN794" s="14"/>
      <c r="GO794" s="14"/>
      <c r="GP794" s="14"/>
      <c r="GQ794" s="14"/>
      <c r="GR794" s="14"/>
      <c r="GS794" s="14"/>
      <c r="GT794" s="14"/>
      <c r="GU794" s="14"/>
      <c r="GV794" s="14"/>
      <c r="GW794" s="14"/>
      <c r="GX794" s="14"/>
      <c r="GY794" s="14"/>
      <c r="GZ794" s="14"/>
    </row>
    <row r="795" spans="1:208">
      <c r="A795" s="14"/>
      <c r="B795" s="14"/>
      <c r="C795" s="14"/>
      <c r="D795" s="14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F795" s="39"/>
      <c r="AG795" s="39"/>
      <c r="AH795" s="39"/>
      <c r="AI795" s="39"/>
      <c r="AJ795" s="39"/>
      <c r="AK795" s="39"/>
      <c r="AL795" s="39"/>
      <c r="AM795" s="39"/>
      <c r="AN795" s="39"/>
      <c r="AO795" s="39"/>
      <c r="AP795" s="39"/>
      <c r="AQ795" s="39"/>
      <c r="AR795" s="39"/>
      <c r="AS795" s="39"/>
      <c r="AT795" s="39"/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J795" s="39"/>
      <c r="BK795" s="39"/>
      <c r="BL795" s="39"/>
      <c r="BM795" s="39"/>
      <c r="BN795" s="39"/>
      <c r="BO795" s="39"/>
      <c r="BP795" s="39"/>
      <c r="BQ795" s="39"/>
      <c r="BR795" s="39"/>
      <c r="BS795" s="39"/>
      <c r="BT795" s="39"/>
      <c r="BU795" s="39"/>
      <c r="BV795" s="39"/>
      <c r="BW795" s="39"/>
      <c r="BX795" s="39"/>
      <c r="BY795" s="39"/>
      <c r="BZ795" s="39"/>
      <c r="CA795" s="39"/>
      <c r="CB795" s="39"/>
      <c r="CC795" s="39"/>
      <c r="CD795" s="39"/>
      <c r="CE795" s="39"/>
      <c r="CF795" s="39"/>
      <c r="CG795" s="39"/>
      <c r="CH795" s="39"/>
      <c r="CI795" s="39"/>
      <c r="CJ795" s="39"/>
      <c r="CK795" s="39"/>
      <c r="CL795" s="39"/>
      <c r="CM795" s="39"/>
      <c r="CN795" s="39"/>
      <c r="CO795" s="39"/>
      <c r="CP795" s="39"/>
      <c r="CQ795" s="39"/>
      <c r="CR795" s="39"/>
      <c r="CS795" s="39"/>
      <c r="CT795" s="39"/>
      <c r="CU795" s="39"/>
      <c r="CV795" s="39"/>
      <c r="CW795" s="39"/>
      <c r="CX795" s="39"/>
      <c r="CY795" s="39"/>
      <c r="CZ795" s="39"/>
      <c r="DA795" s="39"/>
      <c r="DB795" s="39"/>
      <c r="DC795" s="39"/>
      <c r="DD795" s="39"/>
      <c r="DE795" s="39"/>
      <c r="DF795" s="39"/>
      <c r="DG795" s="39"/>
      <c r="DH795" s="39"/>
      <c r="DI795" s="39"/>
      <c r="DJ795" s="39"/>
      <c r="DK795" s="39"/>
      <c r="DL795" s="39"/>
      <c r="DM795" s="39"/>
      <c r="DN795" s="39"/>
      <c r="DO795" s="39"/>
      <c r="DP795" s="39"/>
      <c r="DQ795" s="39"/>
      <c r="DR795" s="39"/>
      <c r="DS795" s="39"/>
      <c r="DT795" s="39"/>
      <c r="DU795" s="39"/>
      <c r="DV795" s="39"/>
      <c r="DW795" s="39"/>
      <c r="DX795" s="39"/>
      <c r="DY795" s="39"/>
      <c r="DZ795" s="14"/>
      <c r="EA795" s="14"/>
      <c r="EB795" s="14"/>
      <c r="EC795" s="14"/>
      <c r="ED795" s="14"/>
      <c r="EE795" s="14"/>
      <c r="EF795" s="14"/>
      <c r="EG795" s="14"/>
      <c r="EH795" s="14"/>
      <c r="EI795" s="14"/>
      <c r="EJ795" s="14"/>
      <c r="EK795" s="14"/>
      <c r="EL795" s="14"/>
      <c r="EM795" s="14"/>
      <c r="EN795" s="14"/>
      <c r="EO795" s="14"/>
      <c r="EP795" s="14"/>
      <c r="EQ795" s="14"/>
      <c r="ER795" s="14"/>
      <c r="ES795" s="14"/>
      <c r="ET795" s="14"/>
      <c r="EU795" s="14"/>
      <c r="EV795" s="14"/>
      <c r="EW795" s="14"/>
      <c r="EX795" s="14"/>
      <c r="EY795" s="14"/>
      <c r="EZ795" s="14"/>
      <c r="FA795" s="14"/>
      <c r="FB795" s="14"/>
      <c r="FC795" s="14"/>
      <c r="FD795" s="14"/>
      <c r="FE795" s="14"/>
      <c r="FF795" s="14"/>
      <c r="FG795" s="14"/>
      <c r="FH795" s="14"/>
      <c r="FI795" s="14"/>
      <c r="FJ795" s="14"/>
      <c r="FK795" s="14"/>
      <c r="FL795" s="14"/>
      <c r="FM795" s="14"/>
      <c r="FN795" s="14"/>
      <c r="FO795" s="14"/>
      <c r="FP795" s="14"/>
      <c r="FQ795" s="14"/>
      <c r="FR795" s="14"/>
      <c r="FS795" s="14"/>
      <c r="FT795" s="14"/>
      <c r="FU795" s="14"/>
      <c r="FV795" s="14"/>
      <c r="FW795" s="14"/>
      <c r="FX795" s="14"/>
      <c r="FY795" s="14"/>
      <c r="FZ795" s="14"/>
      <c r="GA795" s="14"/>
      <c r="GB795" s="14"/>
      <c r="GC795" s="14"/>
      <c r="GD795" s="14"/>
      <c r="GE795" s="14"/>
      <c r="GF795" s="14"/>
      <c r="GG795" s="14"/>
      <c r="GH795" s="14"/>
      <c r="GI795" s="14"/>
      <c r="GJ795" s="14"/>
      <c r="GK795" s="14"/>
      <c r="GL795" s="14"/>
      <c r="GM795" s="14"/>
      <c r="GN795" s="14"/>
      <c r="GO795" s="14"/>
      <c r="GP795" s="14"/>
      <c r="GQ795" s="14"/>
      <c r="GR795" s="14"/>
      <c r="GS795" s="14"/>
      <c r="GT795" s="14"/>
      <c r="GU795" s="14"/>
      <c r="GV795" s="14"/>
      <c r="GW795" s="14"/>
      <c r="GX795" s="14"/>
      <c r="GY795" s="14"/>
      <c r="GZ795" s="14"/>
    </row>
    <row r="796" spans="1:208">
      <c r="A796" s="14"/>
      <c r="B796" s="14"/>
      <c r="C796" s="14"/>
      <c r="D796" s="14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  <c r="AA796" s="39"/>
      <c r="AB796" s="39"/>
      <c r="AC796" s="39"/>
      <c r="AD796" s="39"/>
      <c r="AE796" s="39"/>
      <c r="AF796" s="39"/>
      <c r="AG796" s="39"/>
      <c r="AH796" s="39"/>
      <c r="AI796" s="39"/>
      <c r="AJ796" s="39"/>
      <c r="AK796" s="39"/>
      <c r="AL796" s="39"/>
      <c r="AM796" s="39"/>
      <c r="AN796" s="39"/>
      <c r="AO796" s="39"/>
      <c r="AP796" s="39"/>
      <c r="AQ796" s="39"/>
      <c r="AR796" s="39"/>
      <c r="AS796" s="39"/>
      <c r="AT796" s="39"/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J796" s="39"/>
      <c r="BK796" s="39"/>
      <c r="BL796" s="39"/>
      <c r="BM796" s="39"/>
      <c r="BN796" s="39"/>
      <c r="BO796" s="39"/>
      <c r="BP796" s="39"/>
      <c r="BQ796" s="39"/>
      <c r="BR796" s="39"/>
      <c r="BS796" s="39"/>
      <c r="BT796" s="39"/>
      <c r="BU796" s="39"/>
      <c r="BV796" s="39"/>
      <c r="BW796" s="39"/>
      <c r="BX796" s="39"/>
      <c r="BY796" s="39"/>
      <c r="BZ796" s="39"/>
      <c r="CA796" s="39"/>
      <c r="CB796" s="39"/>
      <c r="CC796" s="39"/>
      <c r="CD796" s="39"/>
      <c r="CE796" s="39"/>
      <c r="CF796" s="39"/>
      <c r="CG796" s="39"/>
      <c r="CH796" s="39"/>
      <c r="CI796" s="39"/>
      <c r="CJ796" s="39"/>
      <c r="CK796" s="39"/>
      <c r="CL796" s="39"/>
      <c r="CM796" s="39"/>
      <c r="CN796" s="39"/>
      <c r="CO796" s="39"/>
      <c r="CP796" s="39"/>
      <c r="CQ796" s="39"/>
      <c r="CR796" s="39"/>
      <c r="CS796" s="39"/>
      <c r="CT796" s="39"/>
      <c r="CU796" s="39"/>
      <c r="CV796" s="39"/>
      <c r="CW796" s="39"/>
      <c r="CX796" s="39"/>
      <c r="CY796" s="39"/>
      <c r="CZ796" s="39"/>
      <c r="DA796" s="39"/>
      <c r="DB796" s="39"/>
      <c r="DC796" s="39"/>
      <c r="DD796" s="39"/>
      <c r="DE796" s="39"/>
      <c r="DF796" s="39"/>
      <c r="DG796" s="39"/>
      <c r="DH796" s="39"/>
      <c r="DI796" s="39"/>
      <c r="DJ796" s="39"/>
      <c r="DK796" s="39"/>
      <c r="DL796" s="39"/>
      <c r="DM796" s="39"/>
      <c r="DN796" s="39"/>
      <c r="DO796" s="39"/>
      <c r="DP796" s="39"/>
      <c r="DQ796" s="39"/>
      <c r="DR796" s="39"/>
      <c r="DS796" s="39"/>
      <c r="DT796" s="39"/>
      <c r="DU796" s="39"/>
      <c r="DV796" s="39"/>
      <c r="DW796" s="39"/>
      <c r="DX796" s="39"/>
      <c r="DY796" s="39"/>
      <c r="DZ796" s="14"/>
      <c r="EA796" s="14"/>
      <c r="EB796" s="14"/>
      <c r="EC796" s="14"/>
      <c r="ED796" s="14"/>
      <c r="EE796" s="14"/>
      <c r="EF796" s="14"/>
      <c r="EG796" s="14"/>
      <c r="EH796" s="14"/>
      <c r="EI796" s="14"/>
      <c r="EJ796" s="14"/>
      <c r="EK796" s="14"/>
      <c r="EL796" s="14"/>
      <c r="EM796" s="14"/>
      <c r="EN796" s="14"/>
      <c r="EO796" s="14"/>
      <c r="EP796" s="14"/>
      <c r="EQ796" s="14"/>
      <c r="ER796" s="14"/>
      <c r="ES796" s="14"/>
      <c r="ET796" s="14"/>
      <c r="EU796" s="14"/>
      <c r="EV796" s="14"/>
      <c r="EW796" s="14"/>
      <c r="EX796" s="14"/>
      <c r="EY796" s="14"/>
      <c r="EZ796" s="14"/>
      <c r="FA796" s="14"/>
      <c r="FB796" s="14"/>
      <c r="FC796" s="14"/>
      <c r="FD796" s="14"/>
      <c r="FE796" s="14"/>
      <c r="FF796" s="14"/>
      <c r="FG796" s="14"/>
      <c r="FH796" s="14"/>
      <c r="FI796" s="14"/>
      <c r="FJ796" s="14"/>
      <c r="FK796" s="14"/>
      <c r="FL796" s="14"/>
      <c r="FM796" s="14"/>
      <c r="FN796" s="14"/>
      <c r="FO796" s="14"/>
      <c r="FP796" s="14"/>
      <c r="FQ796" s="14"/>
      <c r="FR796" s="14"/>
      <c r="FS796" s="14"/>
      <c r="FT796" s="14"/>
      <c r="FU796" s="14"/>
      <c r="FV796" s="14"/>
      <c r="FW796" s="14"/>
      <c r="FX796" s="14"/>
      <c r="FY796" s="14"/>
      <c r="FZ796" s="14"/>
      <c r="GA796" s="14"/>
      <c r="GB796" s="14"/>
      <c r="GC796" s="14"/>
      <c r="GD796" s="14"/>
      <c r="GE796" s="14"/>
      <c r="GF796" s="14"/>
      <c r="GG796" s="14"/>
      <c r="GH796" s="14"/>
      <c r="GI796" s="14"/>
      <c r="GJ796" s="14"/>
      <c r="GK796" s="14"/>
      <c r="GL796" s="14"/>
      <c r="GM796" s="14"/>
      <c r="GN796" s="14"/>
      <c r="GO796" s="14"/>
      <c r="GP796" s="14"/>
      <c r="GQ796" s="14"/>
      <c r="GR796" s="14"/>
      <c r="GS796" s="14"/>
      <c r="GT796" s="14"/>
      <c r="GU796" s="14"/>
      <c r="GV796" s="14"/>
      <c r="GW796" s="14"/>
      <c r="GX796" s="14"/>
      <c r="GY796" s="14"/>
      <c r="GZ796" s="14"/>
    </row>
    <row r="797" spans="1:208">
      <c r="A797" s="14"/>
      <c r="B797" s="14"/>
      <c r="C797" s="14"/>
      <c r="D797" s="14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F797" s="39"/>
      <c r="AG797" s="39"/>
      <c r="AH797" s="39"/>
      <c r="AI797" s="39"/>
      <c r="AJ797" s="39"/>
      <c r="AK797" s="39"/>
      <c r="AL797" s="39"/>
      <c r="AM797" s="39"/>
      <c r="AN797" s="39"/>
      <c r="AO797" s="39"/>
      <c r="AP797" s="39"/>
      <c r="AQ797" s="39"/>
      <c r="AR797" s="39"/>
      <c r="AS797" s="39"/>
      <c r="AT797" s="39"/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J797" s="39"/>
      <c r="BK797" s="39"/>
      <c r="BL797" s="39"/>
      <c r="BM797" s="39"/>
      <c r="BN797" s="39"/>
      <c r="BO797" s="39"/>
      <c r="BP797" s="39"/>
      <c r="BQ797" s="39"/>
      <c r="BR797" s="39"/>
      <c r="BS797" s="39"/>
      <c r="BT797" s="39"/>
      <c r="BU797" s="39"/>
      <c r="BV797" s="39"/>
      <c r="BW797" s="39"/>
      <c r="BX797" s="39"/>
      <c r="BY797" s="39"/>
      <c r="BZ797" s="39"/>
      <c r="CA797" s="39"/>
      <c r="CB797" s="39"/>
      <c r="CC797" s="39"/>
      <c r="CD797" s="39"/>
      <c r="CE797" s="39"/>
      <c r="CF797" s="39"/>
      <c r="CG797" s="39"/>
      <c r="CH797" s="39"/>
      <c r="CI797" s="39"/>
      <c r="CJ797" s="39"/>
      <c r="CK797" s="39"/>
      <c r="CL797" s="39"/>
      <c r="CM797" s="39"/>
      <c r="CN797" s="39"/>
      <c r="CO797" s="39"/>
      <c r="CP797" s="39"/>
      <c r="CQ797" s="39"/>
      <c r="CR797" s="39"/>
      <c r="CS797" s="39"/>
      <c r="CT797" s="39"/>
      <c r="CU797" s="39"/>
      <c r="CV797" s="39"/>
      <c r="CW797" s="39"/>
      <c r="CX797" s="39"/>
      <c r="CY797" s="39"/>
      <c r="CZ797" s="39"/>
      <c r="DA797" s="39"/>
      <c r="DB797" s="39"/>
      <c r="DC797" s="39"/>
      <c r="DD797" s="39"/>
      <c r="DE797" s="39"/>
      <c r="DF797" s="39"/>
      <c r="DG797" s="39"/>
      <c r="DH797" s="39"/>
      <c r="DI797" s="39"/>
      <c r="DJ797" s="39"/>
      <c r="DK797" s="39"/>
      <c r="DL797" s="39"/>
      <c r="DM797" s="39"/>
      <c r="DN797" s="39"/>
      <c r="DO797" s="39"/>
      <c r="DP797" s="39"/>
      <c r="DQ797" s="39"/>
      <c r="DR797" s="39"/>
      <c r="DS797" s="39"/>
      <c r="DT797" s="39"/>
      <c r="DU797" s="39"/>
      <c r="DV797" s="39"/>
      <c r="DW797" s="39"/>
      <c r="DX797" s="39"/>
      <c r="DY797" s="39"/>
      <c r="DZ797" s="14"/>
      <c r="EA797" s="14"/>
      <c r="EB797" s="14"/>
      <c r="EC797" s="14"/>
      <c r="ED797" s="14"/>
      <c r="EE797" s="14"/>
      <c r="EF797" s="14"/>
      <c r="EG797" s="14"/>
      <c r="EH797" s="14"/>
      <c r="EI797" s="14"/>
      <c r="EJ797" s="14"/>
      <c r="EK797" s="14"/>
      <c r="EL797" s="14"/>
      <c r="EM797" s="14"/>
      <c r="EN797" s="14"/>
      <c r="EO797" s="14"/>
      <c r="EP797" s="14"/>
      <c r="EQ797" s="14"/>
      <c r="ER797" s="14"/>
      <c r="ES797" s="14"/>
      <c r="ET797" s="14"/>
      <c r="EU797" s="14"/>
      <c r="EV797" s="14"/>
      <c r="EW797" s="14"/>
      <c r="EX797" s="14"/>
      <c r="EY797" s="14"/>
      <c r="EZ797" s="14"/>
      <c r="FA797" s="14"/>
      <c r="FB797" s="14"/>
      <c r="FC797" s="14"/>
      <c r="FD797" s="14"/>
      <c r="FE797" s="14"/>
      <c r="FF797" s="14"/>
      <c r="FG797" s="14"/>
      <c r="FH797" s="14"/>
      <c r="FI797" s="14"/>
      <c r="FJ797" s="14"/>
      <c r="FK797" s="14"/>
      <c r="FL797" s="14"/>
      <c r="FM797" s="14"/>
      <c r="FN797" s="14"/>
      <c r="FO797" s="14"/>
      <c r="FP797" s="14"/>
      <c r="FQ797" s="14"/>
      <c r="FR797" s="14"/>
      <c r="FS797" s="14"/>
      <c r="FT797" s="14"/>
      <c r="FU797" s="14"/>
      <c r="FV797" s="14"/>
      <c r="FW797" s="14"/>
      <c r="FX797" s="14"/>
      <c r="FY797" s="14"/>
      <c r="FZ797" s="14"/>
      <c r="GA797" s="14"/>
      <c r="GB797" s="14"/>
      <c r="GC797" s="14"/>
      <c r="GD797" s="14"/>
      <c r="GE797" s="14"/>
      <c r="GF797" s="14"/>
      <c r="GG797" s="14"/>
      <c r="GH797" s="14"/>
      <c r="GI797" s="14"/>
      <c r="GJ797" s="14"/>
      <c r="GK797" s="14"/>
      <c r="GL797" s="14"/>
      <c r="GM797" s="14"/>
      <c r="GN797" s="14"/>
      <c r="GO797" s="14"/>
      <c r="GP797" s="14"/>
      <c r="GQ797" s="14"/>
      <c r="GR797" s="14"/>
      <c r="GS797" s="14"/>
      <c r="GT797" s="14"/>
      <c r="GU797" s="14"/>
      <c r="GV797" s="14"/>
      <c r="GW797" s="14"/>
      <c r="GX797" s="14"/>
      <c r="GY797" s="14"/>
      <c r="GZ797" s="14"/>
    </row>
    <row r="798" spans="1:208">
      <c r="A798" s="14"/>
      <c r="B798" s="14"/>
      <c r="C798" s="14"/>
      <c r="D798" s="14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  <c r="AA798" s="39"/>
      <c r="AB798" s="39"/>
      <c r="AC798" s="39"/>
      <c r="AD798" s="39"/>
      <c r="AE798" s="39"/>
      <c r="AF798" s="39"/>
      <c r="AG798" s="39"/>
      <c r="AH798" s="39"/>
      <c r="AI798" s="39"/>
      <c r="AJ798" s="39"/>
      <c r="AK798" s="39"/>
      <c r="AL798" s="39"/>
      <c r="AM798" s="39"/>
      <c r="AN798" s="39"/>
      <c r="AO798" s="39"/>
      <c r="AP798" s="39"/>
      <c r="AQ798" s="39"/>
      <c r="AR798" s="39"/>
      <c r="AS798" s="39"/>
      <c r="AT798" s="39"/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J798" s="39"/>
      <c r="BK798" s="39"/>
      <c r="BL798" s="39"/>
      <c r="BM798" s="39"/>
      <c r="BN798" s="39"/>
      <c r="BO798" s="39"/>
      <c r="BP798" s="39"/>
      <c r="BQ798" s="39"/>
      <c r="BR798" s="39"/>
      <c r="BS798" s="39"/>
      <c r="BT798" s="39"/>
      <c r="BU798" s="39"/>
      <c r="BV798" s="39"/>
      <c r="BW798" s="39"/>
      <c r="BX798" s="39"/>
      <c r="BY798" s="39"/>
      <c r="BZ798" s="39"/>
      <c r="CA798" s="39"/>
      <c r="CB798" s="39"/>
      <c r="CC798" s="39"/>
      <c r="CD798" s="39"/>
      <c r="CE798" s="39"/>
      <c r="CF798" s="39"/>
      <c r="CG798" s="39"/>
      <c r="CH798" s="39"/>
      <c r="CI798" s="39"/>
      <c r="CJ798" s="39"/>
      <c r="CK798" s="39"/>
      <c r="CL798" s="39"/>
      <c r="CM798" s="39"/>
      <c r="CN798" s="39"/>
      <c r="CO798" s="39"/>
      <c r="CP798" s="39"/>
      <c r="CQ798" s="39"/>
      <c r="CR798" s="39"/>
      <c r="CS798" s="39"/>
      <c r="CT798" s="39"/>
      <c r="CU798" s="39"/>
      <c r="CV798" s="39"/>
      <c r="CW798" s="39"/>
      <c r="CX798" s="39"/>
      <c r="CY798" s="39"/>
      <c r="CZ798" s="39"/>
      <c r="DA798" s="39"/>
      <c r="DB798" s="39"/>
      <c r="DC798" s="39"/>
      <c r="DD798" s="39"/>
      <c r="DE798" s="39"/>
      <c r="DF798" s="39"/>
      <c r="DG798" s="39"/>
      <c r="DH798" s="39"/>
      <c r="DI798" s="39"/>
      <c r="DJ798" s="39"/>
      <c r="DK798" s="39"/>
      <c r="DL798" s="39"/>
      <c r="DM798" s="39"/>
      <c r="DN798" s="39"/>
      <c r="DO798" s="39"/>
      <c r="DP798" s="39"/>
      <c r="DQ798" s="39"/>
      <c r="DR798" s="39"/>
      <c r="DS798" s="39"/>
      <c r="DT798" s="39"/>
      <c r="DU798" s="39"/>
      <c r="DV798" s="39"/>
      <c r="DW798" s="39"/>
      <c r="DX798" s="39"/>
      <c r="DY798" s="39"/>
      <c r="DZ798" s="14"/>
      <c r="EA798" s="14"/>
      <c r="EB798" s="14"/>
      <c r="EC798" s="14"/>
      <c r="ED798" s="14"/>
      <c r="EE798" s="14"/>
      <c r="EF798" s="14"/>
      <c r="EG798" s="14"/>
      <c r="EH798" s="14"/>
      <c r="EI798" s="14"/>
      <c r="EJ798" s="14"/>
      <c r="EK798" s="14"/>
      <c r="EL798" s="14"/>
      <c r="EM798" s="14"/>
      <c r="EN798" s="14"/>
      <c r="EO798" s="14"/>
      <c r="EP798" s="14"/>
      <c r="EQ798" s="14"/>
      <c r="ER798" s="14"/>
      <c r="ES798" s="14"/>
      <c r="ET798" s="14"/>
      <c r="EU798" s="14"/>
      <c r="EV798" s="14"/>
      <c r="EW798" s="14"/>
      <c r="EX798" s="14"/>
      <c r="EY798" s="14"/>
      <c r="EZ798" s="14"/>
      <c r="FA798" s="14"/>
      <c r="FB798" s="14"/>
      <c r="FC798" s="14"/>
      <c r="FD798" s="14"/>
      <c r="FE798" s="14"/>
      <c r="FF798" s="14"/>
      <c r="FG798" s="14"/>
      <c r="FH798" s="14"/>
      <c r="FI798" s="14"/>
      <c r="FJ798" s="14"/>
      <c r="FK798" s="14"/>
      <c r="FL798" s="14"/>
      <c r="FM798" s="14"/>
      <c r="FN798" s="14"/>
      <c r="FO798" s="14"/>
      <c r="FP798" s="14"/>
      <c r="FQ798" s="14"/>
      <c r="FR798" s="14"/>
      <c r="FS798" s="14"/>
      <c r="FT798" s="14"/>
      <c r="FU798" s="14"/>
      <c r="FV798" s="14"/>
      <c r="FW798" s="14"/>
      <c r="FX798" s="14"/>
      <c r="FY798" s="14"/>
      <c r="FZ798" s="14"/>
      <c r="GA798" s="14"/>
      <c r="GB798" s="14"/>
      <c r="GC798" s="14"/>
      <c r="GD798" s="14"/>
      <c r="GE798" s="14"/>
      <c r="GF798" s="14"/>
      <c r="GG798" s="14"/>
      <c r="GH798" s="14"/>
      <c r="GI798" s="14"/>
      <c r="GJ798" s="14"/>
      <c r="GK798" s="14"/>
      <c r="GL798" s="14"/>
      <c r="GM798" s="14"/>
      <c r="GN798" s="14"/>
      <c r="GO798" s="14"/>
      <c r="GP798" s="14"/>
      <c r="GQ798" s="14"/>
      <c r="GR798" s="14"/>
      <c r="GS798" s="14"/>
      <c r="GT798" s="14"/>
      <c r="GU798" s="14"/>
      <c r="GV798" s="14"/>
      <c r="GW798" s="14"/>
      <c r="GX798" s="14"/>
      <c r="GY798" s="14"/>
      <c r="GZ798" s="14"/>
    </row>
    <row r="799" spans="1:208">
      <c r="A799" s="14"/>
      <c r="B799" s="14"/>
      <c r="C799" s="14"/>
      <c r="D799" s="14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  <c r="AA799" s="39"/>
      <c r="AB799" s="39"/>
      <c r="AC799" s="39"/>
      <c r="AD799" s="39"/>
      <c r="AE799" s="39"/>
      <c r="AF799" s="39"/>
      <c r="AG799" s="39"/>
      <c r="AH799" s="39"/>
      <c r="AI799" s="39"/>
      <c r="AJ799" s="39"/>
      <c r="AK799" s="39"/>
      <c r="AL799" s="39"/>
      <c r="AM799" s="39"/>
      <c r="AN799" s="39"/>
      <c r="AO799" s="39"/>
      <c r="AP799" s="39"/>
      <c r="AQ799" s="39"/>
      <c r="AR799" s="39"/>
      <c r="AS799" s="39"/>
      <c r="AT799" s="39"/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J799" s="39"/>
      <c r="BK799" s="39"/>
      <c r="BL799" s="39"/>
      <c r="BM799" s="39"/>
      <c r="BN799" s="39"/>
      <c r="BO799" s="39"/>
      <c r="BP799" s="39"/>
      <c r="BQ799" s="39"/>
      <c r="BR799" s="39"/>
      <c r="BS799" s="39"/>
      <c r="BT799" s="39"/>
      <c r="BU799" s="39"/>
      <c r="BV799" s="39"/>
      <c r="BW799" s="39"/>
      <c r="BX799" s="39"/>
      <c r="BY799" s="39"/>
      <c r="BZ799" s="39"/>
      <c r="CA799" s="39"/>
      <c r="CB799" s="39"/>
      <c r="CC799" s="39"/>
      <c r="CD799" s="39"/>
      <c r="CE799" s="39"/>
      <c r="CF799" s="39"/>
      <c r="CG799" s="39"/>
      <c r="CH799" s="39"/>
      <c r="CI799" s="39"/>
      <c r="CJ799" s="39"/>
      <c r="CK799" s="39"/>
      <c r="CL799" s="39"/>
      <c r="CM799" s="39"/>
      <c r="CN799" s="39"/>
      <c r="CO799" s="39"/>
      <c r="CP799" s="39"/>
      <c r="CQ799" s="39"/>
      <c r="CR799" s="39"/>
      <c r="CS799" s="39"/>
      <c r="CT799" s="39"/>
      <c r="CU799" s="39"/>
      <c r="CV799" s="39"/>
      <c r="CW799" s="39"/>
      <c r="CX799" s="39"/>
      <c r="CY799" s="39"/>
      <c r="CZ799" s="39"/>
      <c r="DA799" s="39"/>
      <c r="DB799" s="39"/>
      <c r="DC799" s="39"/>
      <c r="DD799" s="39"/>
      <c r="DE799" s="39"/>
      <c r="DF799" s="39"/>
      <c r="DG799" s="39"/>
      <c r="DH799" s="39"/>
      <c r="DI799" s="39"/>
      <c r="DJ799" s="39"/>
      <c r="DK799" s="39"/>
      <c r="DL799" s="39"/>
      <c r="DM799" s="39"/>
      <c r="DN799" s="39"/>
      <c r="DO799" s="39"/>
      <c r="DP799" s="39"/>
      <c r="DQ799" s="39"/>
      <c r="DR799" s="39"/>
      <c r="DS799" s="39"/>
      <c r="DT799" s="39"/>
      <c r="DU799" s="39"/>
      <c r="DV799" s="39"/>
      <c r="DW799" s="39"/>
      <c r="DX799" s="39"/>
      <c r="DY799" s="39"/>
      <c r="DZ799" s="14"/>
      <c r="EA799" s="14"/>
      <c r="EB799" s="14"/>
      <c r="EC799" s="14"/>
      <c r="ED799" s="14"/>
      <c r="EE799" s="14"/>
      <c r="EF799" s="14"/>
      <c r="EG799" s="14"/>
      <c r="EH799" s="14"/>
      <c r="EI799" s="14"/>
      <c r="EJ799" s="14"/>
      <c r="EK799" s="14"/>
      <c r="EL799" s="14"/>
      <c r="EM799" s="14"/>
      <c r="EN799" s="14"/>
      <c r="EO799" s="14"/>
      <c r="EP799" s="14"/>
      <c r="EQ799" s="14"/>
      <c r="ER799" s="14"/>
      <c r="ES799" s="14"/>
      <c r="ET799" s="14"/>
      <c r="EU799" s="14"/>
      <c r="EV799" s="14"/>
      <c r="EW799" s="14"/>
      <c r="EX799" s="14"/>
      <c r="EY799" s="14"/>
      <c r="EZ799" s="14"/>
      <c r="FA799" s="14"/>
      <c r="FB799" s="14"/>
      <c r="FC799" s="14"/>
      <c r="FD799" s="14"/>
      <c r="FE799" s="14"/>
      <c r="FF799" s="14"/>
      <c r="FG799" s="14"/>
      <c r="FH799" s="14"/>
      <c r="FI799" s="14"/>
      <c r="FJ799" s="14"/>
      <c r="FK799" s="14"/>
      <c r="FL799" s="14"/>
      <c r="FM799" s="14"/>
      <c r="FN799" s="14"/>
      <c r="FO799" s="14"/>
      <c r="FP799" s="14"/>
      <c r="FQ799" s="14"/>
      <c r="FR799" s="14"/>
      <c r="FS799" s="14"/>
      <c r="FT799" s="14"/>
      <c r="FU799" s="14"/>
      <c r="FV799" s="14"/>
      <c r="FW799" s="14"/>
      <c r="FX799" s="14"/>
      <c r="FY799" s="14"/>
      <c r="FZ799" s="14"/>
      <c r="GA799" s="14"/>
      <c r="GB799" s="14"/>
      <c r="GC799" s="14"/>
      <c r="GD799" s="14"/>
      <c r="GE799" s="14"/>
      <c r="GF799" s="14"/>
      <c r="GG799" s="14"/>
      <c r="GH799" s="14"/>
      <c r="GI799" s="14"/>
      <c r="GJ799" s="14"/>
      <c r="GK799" s="14"/>
      <c r="GL799" s="14"/>
      <c r="GM799" s="14"/>
      <c r="GN799" s="14"/>
      <c r="GO799" s="14"/>
      <c r="GP799" s="14"/>
      <c r="GQ799" s="14"/>
      <c r="GR799" s="14"/>
      <c r="GS799" s="14"/>
      <c r="GT799" s="14"/>
      <c r="GU799" s="14"/>
      <c r="GV799" s="14"/>
      <c r="GW799" s="14"/>
      <c r="GX799" s="14"/>
      <c r="GY799" s="14"/>
      <c r="GZ799" s="14"/>
    </row>
    <row r="800" spans="1:208">
      <c r="A800" s="14"/>
      <c r="B800" s="14"/>
      <c r="C800" s="14"/>
      <c r="D800" s="14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  <c r="AA800" s="39"/>
      <c r="AB800" s="39"/>
      <c r="AC800" s="39"/>
      <c r="AD800" s="39"/>
      <c r="AE800" s="39"/>
      <c r="AF800" s="39"/>
      <c r="AG800" s="39"/>
      <c r="AH800" s="39"/>
      <c r="AI800" s="39"/>
      <c r="AJ800" s="39"/>
      <c r="AK800" s="39"/>
      <c r="AL800" s="39"/>
      <c r="AM800" s="39"/>
      <c r="AN800" s="39"/>
      <c r="AO800" s="39"/>
      <c r="AP800" s="39"/>
      <c r="AQ800" s="39"/>
      <c r="AR800" s="39"/>
      <c r="AS800" s="39"/>
      <c r="AT800" s="39"/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J800" s="39"/>
      <c r="BK800" s="39"/>
      <c r="BL800" s="39"/>
      <c r="BM800" s="39"/>
      <c r="BN800" s="39"/>
      <c r="BO800" s="39"/>
      <c r="BP800" s="39"/>
      <c r="BQ800" s="39"/>
      <c r="BR800" s="39"/>
      <c r="BS800" s="39"/>
      <c r="BT800" s="39"/>
      <c r="BU800" s="39"/>
      <c r="BV800" s="39"/>
      <c r="BW800" s="39"/>
      <c r="BX800" s="39"/>
      <c r="BY800" s="39"/>
      <c r="BZ800" s="39"/>
      <c r="CA800" s="39"/>
      <c r="CB800" s="39"/>
      <c r="CC800" s="39"/>
      <c r="CD800" s="39"/>
      <c r="CE800" s="39"/>
      <c r="CF800" s="39"/>
      <c r="CG800" s="39"/>
      <c r="CH800" s="39"/>
      <c r="CI800" s="39"/>
      <c r="CJ800" s="39"/>
      <c r="CK800" s="39"/>
      <c r="CL800" s="39"/>
      <c r="CM800" s="39"/>
      <c r="CN800" s="39"/>
      <c r="CO800" s="39"/>
      <c r="CP800" s="39"/>
      <c r="CQ800" s="39"/>
      <c r="CR800" s="39"/>
      <c r="CS800" s="39"/>
      <c r="CT800" s="39"/>
      <c r="CU800" s="39"/>
      <c r="CV800" s="39"/>
      <c r="CW800" s="39"/>
      <c r="CX800" s="39"/>
      <c r="CY800" s="39"/>
      <c r="CZ800" s="39"/>
      <c r="DA800" s="39"/>
      <c r="DB800" s="39"/>
      <c r="DC800" s="39"/>
      <c r="DD800" s="39"/>
      <c r="DE800" s="39"/>
      <c r="DF800" s="39"/>
      <c r="DG800" s="39"/>
      <c r="DH800" s="39"/>
      <c r="DI800" s="39"/>
      <c r="DJ800" s="39"/>
      <c r="DK800" s="39"/>
      <c r="DL800" s="39"/>
      <c r="DM800" s="39"/>
      <c r="DN800" s="39"/>
      <c r="DO800" s="39"/>
      <c r="DP800" s="39"/>
      <c r="DQ800" s="39"/>
      <c r="DR800" s="39"/>
      <c r="DS800" s="39"/>
      <c r="DT800" s="39"/>
      <c r="DU800" s="39"/>
      <c r="DV800" s="39"/>
      <c r="DW800" s="39"/>
      <c r="DX800" s="39"/>
      <c r="DY800" s="39"/>
      <c r="DZ800" s="14"/>
      <c r="EA800" s="14"/>
      <c r="EB800" s="14"/>
      <c r="EC800" s="14"/>
      <c r="ED800" s="14"/>
      <c r="EE800" s="14"/>
      <c r="EF800" s="14"/>
      <c r="EG800" s="14"/>
      <c r="EH800" s="14"/>
      <c r="EI800" s="14"/>
      <c r="EJ800" s="14"/>
      <c r="EK800" s="14"/>
      <c r="EL800" s="14"/>
      <c r="EM800" s="14"/>
      <c r="EN800" s="14"/>
      <c r="EO800" s="14"/>
      <c r="EP800" s="14"/>
      <c r="EQ800" s="14"/>
      <c r="ER800" s="14"/>
      <c r="ES800" s="14"/>
      <c r="ET800" s="14"/>
      <c r="EU800" s="14"/>
      <c r="EV800" s="14"/>
      <c r="EW800" s="14"/>
      <c r="EX800" s="14"/>
      <c r="EY800" s="14"/>
      <c r="EZ800" s="14"/>
      <c r="FA800" s="14"/>
      <c r="FB800" s="14"/>
      <c r="FC800" s="14"/>
      <c r="FD800" s="14"/>
      <c r="FE800" s="14"/>
      <c r="FF800" s="14"/>
      <c r="FG800" s="14"/>
      <c r="FH800" s="14"/>
      <c r="FI800" s="14"/>
      <c r="FJ800" s="14"/>
      <c r="FK800" s="14"/>
      <c r="FL800" s="14"/>
      <c r="FM800" s="14"/>
      <c r="FN800" s="14"/>
      <c r="FO800" s="14"/>
      <c r="FP800" s="14"/>
      <c r="FQ800" s="14"/>
      <c r="FR800" s="14"/>
      <c r="FS800" s="14"/>
      <c r="FT800" s="14"/>
      <c r="FU800" s="14"/>
      <c r="FV800" s="14"/>
      <c r="FW800" s="14"/>
      <c r="FX800" s="14"/>
      <c r="FY800" s="14"/>
      <c r="FZ800" s="14"/>
      <c r="GA800" s="14"/>
      <c r="GB800" s="14"/>
      <c r="GC800" s="14"/>
      <c r="GD800" s="14"/>
      <c r="GE800" s="14"/>
      <c r="GF800" s="14"/>
      <c r="GG800" s="14"/>
      <c r="GH800" s="14"/>
      <c r="GI800" s="14"/>
      <c r="GJ800" s="14"/>
      <c r="GK800" s="14"/>
      <c r="GL800" s="14"/>
      <c r="GM800" s="14"/>
      <c r="GN800" s="14"/>
      <c r="GO800" s="14"/>
      <c r="GP800" s="14"/>
      <c r="GQ800" s="14"/>
      <c r="GR800" s="14"/>
      <c r="GS800" s="14"/>
      <c r="GT800" s="14"/>
      <c r="GU800" s="14"/>
      <c r="GV800" s="14"/>
      <c r="GW800" s="14"/>
      <c r="GX800" s="14"/>
      <c r="GY800" s="14"/>
      <c r="GZ800" s="14"/>
    </row>
    <row r="801" spans="1:208">
      <c r="A801" s="14"/>
      <c r="B801" s="14"/>
      <c r="C801" s="14"/>
      <c r="D801" s="14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  <c r="AA801" s="39"/>
      <c r="AB801" s="39"/>
      <c r="AC801" s="39"/>
      <c r="AD801" s="39"/>
      <c r="AE801" s="39"/>
      <c r="AF801" s="39"/>
      <c r="AG801" s="39"/>
      <c r="AH801" s="39"/>
      <c r="AI801" s="39"/>
      <c r="AJ801" s="39"/>
      <c r="AK801" s="39"/>
      <c r="AL801" s="39"/>
      <c r="AM801" s="39"/>
      <c r="AN801" s="39"/>
      <c r="AO801" s="39"/>
      <c r="AP801" s="39"/>
      <c r="AQ801" s="39"/>
      <c r="AR801" s="39"/>
      <c r="AS801" s="39"/>
      <c r="AT801" s="39"/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J801" s="39"/>
      <c r="BK801" s="39"/>
      <c r="BL801" s="39"/>
      <c r="BM801" s="39"/>
      <c r="BN801" s="39"/>
      <c r="BO801" s="39"/>
      <c r="BP801" s="39"/>
      <c r="BQ801" s="39"/>
      <c r="BR801" s="39"/>
      <c r="BS801" s="39"/>
      <c r="BT801" s="39"/>
      <c r="BU801" s="39"/>
      <c r="BV801" s="39"/>
      <c r="BW801" s="39"/>
      <c r="BX801" s="39"/>
      <c r="BY801" s="39"/>
      <c r="BZ801" s="39"/>
      <c r="CA801" s="39"/>
      <c r="CB801" s="39"/>
      <c r="CC801" s="39"/>
      <c r="CD801" s="39"/>
      <c r="CE801" s="39"/>
      <c r="CF801" s="39"/>
      <c r="CG801" s="39"/>
      <c r="CH801" s="39"/>
      <c r="CI801" s="39"/>
      <c r="CJ801" s="39"/>
      <c r="CK801" s="39"/>
      <c r="CL801" s="39"/>
      <c r="CM801" s="39"/>
      <c r="CN801" s="39"/>
      <c r="CO801" s="39"/>
      <c r="CP801" s="39"/>
      <c r="CQ801" s="39"/>
      <c r="CR801" s="39"/>
      <c r="CS801" s="39"/>
      <c r="CT801" s="39"/>
      <c r="CU801" s="39"/>
      <c r="CV801" s="39"/>
      <c r="CW801" s="39"/>
      <c r="CX801" s="39"/>
      <c r="CY801" s="39"/>
      <c r="CZ801" s="39"/>
      <c r="DA801" s="39"/>
      <c r="DB801" s="39"/>
      <c r="DC801" s="39"/>
      <c r="DD801" s="39"/>
      <c r="DE801" s="39"/>
      <c r="DF801" s="39"/>
      <c r="DG801" s="39"/>
      <c r="DH801" s="39"/>
      <c r="DI801" s="39"/>
      <c r="DJ801" s="39"/>
      <c r="DK801" s="39"/>
      <c r="DL801" s="39"/>
      <c r="DM801" s="39"/>
      <c r="DN801" s="39"/>
      <c r="DO801" s="39"/>
      <c r="DP801" s="39"/>
      <c r="DQ801" s="39"/>
      <c r="DR801" s="39"/>
      <c r="DS801" s="39"/>
      <c r="DT801" s="39"/>
      <c r="DU801" s="39"/>
      <c r="DV801" s="39"/>
      <c r="DW801" s="39"/>
      <c r="DX801" s="39"/>
      <c r="DY801" s="39"/>
      <c r="DZ801" s="14"/>
      <c r="EA801" s="14"/>
      <c r="EB801" s="14"/>
      <c r="EC801" s="14"/>
      <c r="ED801" s="14"/>
      <c r="EE801" s="14"/>
      <c r="EF801" s="14"/>
      <c r="EG801" s="14"/>
      <c r="EH801" s="14"/>
      <c r="EI801" s="14"/>
      <c r="EJ801" s="14"/>
      <c r="EK801" s="14"/>
      <c r="EL801" s="14"/>
      <c r="EM801" s="14"/>
      <c r="EN801" s="14"/>
      <c r="EO801" s="14"/>
      <c r="EP801" s="14"/>
      <c r="EQ801" s="14"/>
      <c r="ER801" s="14"/>
      <c r="ES801" s="14"/>
      <c r="ET801" s="14"/>
      <c r="EU801" s="14"/>
      <c r="EV801" s="14"/>
      <c r="EW801" s="14"/>
      <c r="EX801" s="14"/>
      <c r="EY801" s="14"/>
      <c r="EZ801" s="14"/>
      <c r="FA801" s="14"/>
      <c r="FB801" s="14"/>
      <c r="FC801" s="14"/>
      <c r="FD801" s="14"/>
      <c r="FE801" s="14"/>
      <c r="FF801" s="14"/>
      <c r="FG801" s="14"/>
      <c r="FH801" s="14"/>
      <c r="FI801" s="14"/>
      <c r="FJ801" s="14"/>
      <c r="FK801" s="14"/>
      <c r="FL801" s="14"/>
      <c r="FM801" s="14"/>
      <c r="FN801" s="14"/>
      <c r="FO801" s="14"/>
      <c r="FP801" s="14"/>
      <c r="FQ801" s="14"/>
      <c r="FR801" s="14"/>
      <c r="FS801" s="14"/>
      <c r="FT801" s="14"/>
      <c r="FU801" s="14"/>
      <c r="FV801" s="14"/>
      <c r="FW801" s="14"/>
      <c r="FX801" s="14"/>
      <c r="FY801" s="14"/>
      <c r="FZ801" s="14"/>
      <c r="GA801" s="14"/>
      <c r="GB801" s="14"/>
      <c r="GC801" s="14"/>
      <c r="GD801" s="14"/>
      <c r="GE801" s="14"/>
      <c r="GF801" s="14"/>
      <c r="GG801" s="14"/>
      <c r="GH801" s="14"/>
      <c r="GI801" s="14"/>
      <c r="GJ801" s="14"/>
      <c r="GK801" s="14"/>
      <c r="GL801" s="14"/>
      <c r="GM801" s="14"/>
      <c r="GN801" s="14"/>
      <c r="GO801" s="14"/>
      <c r="GP801" s="14"/>
      <c r="GQ801" s="14"/>
      <c r="GR801" s="14"/>
      <c r="GS801" s="14"/>
      <c r="GT801" s="14"/>
      <c r="GU801" s="14"/>
      <c r="GV801" s="14"/>
      <c r="GW801" s="14"/>
      <c r="GX801" s="14"/>
      <c r="GY801" s="14"/>
      <c r="GZ801" s="14"/>
    </row>
  </sheetData>
  <mergeCells count="46">
    <mergeCell ref="CO1:CP1"/>
    <mergeCell ref="CQ1:CR1"/>
    <mergeCell ref="CS1:CT1"/>
    <mergeCell ref="CU1:CV1"/>
    <mergeCell ref="CC1:CD1"/>
    <mergeCell ref="CE1:CF1"/>
    <mergeCell ref="CG1:CH1"/>
    <mergeCell ref="CI1:CJ1"/>
    <mergeCell ref="CK1:CL1"/>
    <mergeCell ref="CM1:CN1"/>
    <mergeCell ref="CA1:CB1"/>
    <mergeCell ref="BE1:BF1"/>
    <mergeCell ref="BG1:BH1"/>
    <mergeCell ref="BI1:BJ1"/>
    <mergeCell ref="BK1:BL1"/>
    <mergeCell ref="BM1:BN1"/>
    <mergeCell ref="BO1:BP1"/>
    <mergeCell ref="BQ1:BR1"/>
    <mergeCell ref="BS1:BT1"/>
    <mergeCell ref="BU1:BV1"/>
    <mergeCell ref="BW1:BX1"/>
    <mergeCell ref="BY1:BZ1"/>
    <mergeCell ref="BC1:BD1"/>
    <mergeCell ref="AG1:AH1"/>
    <mergeCell ref="AI1:AJ1"/>
    <mergeCell ref="AK1:AL1"/>
    <mergeCell ref="AM1:AN1"/>
    <mergeCell ref="AO1:AP1"/>
    <mergeCell ref="AQ1:AR1"/>
    <mergeCell ref="AS1:AT1"/>
    <mergeCell ref="AU1:AV1"/>
    <mergeCell ref="AW1:AX1"/>
    <mergeCell ref="AY1:AZ1"/>
    <mergeCell ref="BA1:BB1"/>
    <mergeCell ref="AE1:AF1"/>
    <mergeCell ref="E1:F1"/>
    <mergeCell ref="G1:H1"/>
    <mergeCell ref="I1:J1"/>
    <mergeCell ref="K1:L1"/>
    <mergeCell ref="M1:N1"/>
    <mergeCell ref="O1:P1"/>
    <mergeCell ref="Q1:R1"/>
    <mergeCell ref="S1:T1"/>
    <mergeCell ref="W1:X1"/>
    <mergeCell ref="Y1:Z1"/>
    <mergeCell ref="AC1:AD1"/>
  </mergeCells>
  <pageMargins left="0.7" right="0.7" top="0.75" bottom="0.75" header="0.3" footer="0.3"/>
  <pageSetup scale="64" orientation="portrait" r:id="rId1"/>
  <colBreaks count="1" manualBreakCount="1">
    <brk id="6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083B2-EB7E-4CDD-B4AA-0A8FB621D488}">
  <dimension ref="A1:CX714"/>
  <sheetViews>
    <sheetView tabSelected="1" view="pageBreakPreview" zoomScale="80" zoomScaleNormal="90" zoomScaleSheetLayoutView="80" workbookViewId="0">
      <pane xSplit="4" ySplit="2" topLeftCell="E673" activePane="bottomRight" state="frozen"/>
      <selection pane="topRight" activeCell="E1" sqref="E1"/>
      <selection pane="bottomLeft" activeCell="A3" sqref="A3"/>
      <selection pane="bottomRight" activeCell="B715" sqref="B715"/>
    </sheetView>
  </sheetViews>
  <sheetFormatPr defaultColWidth="9.1796875" defaultRowHeight="15.5"/>
  <cols>
    <col min="1" max="1" width="6.26953125" style="161" bestFit="1" customWidth="1"/>
    <col min="2" max="2" width="33.08984375" style="239" bestFit="1" customWidth="1"/>
    <col min="3" max="3" width="11.1796875" style="165" bestFit="1" customWidth="1"/>
    <col min="4" max="4" width="14.81640625" style="165" bestFit="1" customWidth="1"/>
    <col min="5" max="5" width="20" style="177" bestFit="1" customWidth="1"/>
    <col min="6" max="6" width="23.81640625" style="177" bestFit="1" customWidth="1"/>
    <col min="7" max="7" width="20.453125" style="143" bestFit="1" customWidth="1"/>
    <col min="8" max="8" width="24.26953125" style="143" bestFit="1" customWidth="1"/>
    <col min="9" max="9" width="19" style="163" bestFit="1" customWidth="1"/>
    <col min="10" max="10" width="22" style="163" bestFit="1" customWidth="1"/>
    <col min="11" max="11" width="19" style="143" bestFit="1" customWidth="1"/>
    <col min="12" max="12" width="22" style="143" bestFit="1" customWidth="1"/>
    <col min="13" max="13" width="19" style="163" bestFit="1" customWidth="1"/>
    <col min="14" max="14" width="22" style="163" bestFit="1" customWidth="1"/>
    <col min="15" max="15" width="15" style="143" bestFit="1" customWidth="1"/>
    <col min="16" max="16" width="20.453125" style="143" bestFit="1" customWidth="1"/>
    <col min="17" max="17" width="20.453125" style="163" bestFit="1" customWidth="1"/>
    <col min="18" max="18" width="24.26953125" style="163" bestFit="1" customWidth="1"/>
    <col min="19" max="19" width="19" style="143" bestFit="1" customWidth="1"/>
    <col min="20" max="20" width="20.453125" style="143" bestFit="1" customWidth="1"/>
    <col min="21" max="21" width="15.08984375" style="163" bestFit="1" customWidth="1"/>
    <col min="22" max="22" width="19" style="163" bestFit="1" customWidth="1"/>
    <col min="23" max="23" width="15.08984375" style="143" bestFit="1" customWidth="1"/>
    <col min="24" max="24" width="20.453125" style="143" bestFit="1" customWidth="1"/>
    <col min="25" max="25" width="15.08984375" style="163" bestFit="1" customWidth="1"/>
    <col min="26" max="26" width="22" style="163" bestFit="1" customWidth="1"/>
    <col min="27" max="27" width="15" style="143" bestFit="1" customWidth="1"/>
    <col min="28" max="28" width="19" style="143" bestFit="1" customWidth="1"/>
    <col min="29" max="29" width="15" style="163" bestFit="1" customWidth="1"/>
    <col min="30" max="30" width="19" style="163" bestFit="1" customWidth="1"/>
    <col min="31" max="31" width="15" style="143" bestFit="1" customWidth="1"/>
    <col min="32" max="32" width="19" style="143" bestFit="1" customWidth="1"/>
    <col min="33" max="33" width="15" style="163" bestFit="1" customWidth="1"/>
    <col min="34" max="34" width="22" style="163" bestFit="1" customWidth="1"/>
    <col min="35" max="35" width="15" style="143" bestFit="1" customWidth="1"/>
    <col min="36" max="36" width="16.54296875" style="143" bestFit="1" customWidth="1"/>
    <col min="37" max="37" width="15" style="163" bestFit="1" customWidth="1"/>
    <col min="38" max="38" width="16.54296875" style="163" bestFit="1" customWidth="1"/>
    <col min="39" max="39" width="15" style="143" bestFit="1" customWidth="1"/>
    <col min="40" max="40" width="12.81640625" style="143" bestFit="1" customWidth="1"/>
    <col min="41" max="41" width="15" style="163" bestFit="1" customWidth="1"/>
    <col min="42" max="42" width="16.54296875" style="163" bestFit="1" customWidth="1"/>
    <col min="43" max="43" width="15" style="143" bestFit="1" customWidth="1"/>
    <col min="44" max="44" width="15.08984375" style="143" bestFit="1" customWidth="1"/>
    <col min="45" max="45" width="19" style="163" bestFit="1" customWidth="1"/>
    <col min="46" max="46" width="22" style="163" bestFit="1" customWidth="1"/>
    <col min="47" max="47" width="16.54296875" style="143" bestFit="1" customWidth="1"/>
    <col min="48" max="48" width="20.453125" style="143" bestFit="1" customWidth="1"/>
    <col min="49" max="49" width="19" style="163" bestFit="1" customWidth="1"/>
    <col min="50" max="50" width="20.453125" style="163" bestFit="1" customWidth="1"/>
    <col min="51" max="51" width="15" style="143" bestFit="1" customWidth="1"/>
    <col min="52" max="52" width="12.81640625" style="143" bestFit="1" customWidth="1"/>
    <col min="53" max="53" width="15" style="163" bestFit="1" customWidth="1"/>
    <col min="54" max="54" width="19" style="163" bestFit="1" customWidth="1"/>
    <col min="55" max="55" width="15" style="143" bestFit="1" customWidth="1"/>
    <col min="56" max="56" width="15.08984375" style="143" bestFit="1" customWidth="1"/>
    <col min="57" max="57" width="15" style="163" bestFit="1" customWidth="1"/>
    <col min="58" max="58" width="19" style="163" bestFit="1" customWidth="1"/>
    <col min="59" max="59" width="15.08984375" style="143" bestFit="1" customWidth="1"/>
    <col min="60" max="60" width="19" style="143" bestFit="1" customWidth="1"/>
    <col min="61" max="61" width="15.08984375" style="163" bestFit="1" customWidth="1"/>
    <col min="62" max="62" width="19" style="163" bestFit="1" customWidth="1"/>
    <col min="63" max="63" width="16.54296875" style="143" bestFit="1" customWidth="1"/>
    <col min="64" max="64" width="24.26953125" style="143" bestFit="1" customWidth="1"/>
    <col min="65" max="65" width="15.08984375" style="163" bestFit="1" customWidth="1"/>
    <col min="66" max="66" width="19" style="163" bestFit="1" customWidth="1"/>
    <col min="67" max="67" width="15.08984375" style="143" bestFit="1" customWidth="1"/>
    <col min="68" max="68" width="22" style="143" bestFit="1" customWidth="1"/>
    <col min="69" max="69" width="15.08984375" style="163" bestFit="1" customWidth="1"/>
    <col min="70" max="70" width="19" style="163" bestFit="1" customWidth="1"/>
    <col min="71" max="71" width="15" style="143" bestFit="1" customWidth="1"/>
    <col min="72" max="72" width="19" style="143" bestFit="1" customWidth="1"/>
    <col min="73" max="73" width="15.08984375" style="163" bestFit="1" customWidth="1"/>
    <col min="74" max="74" width="19" style="163" bestFit="1" customWidth="1"/>
    <col min="75" max="75" width="15" style="143" bestFit="1" customWidth="1"/>
    <col min="76" max="76" width="20.453125" style="143" bestFit="1" customWidth="1"/>
    <col min="77" max="77" width="15" style="163" bestFit="1" customWidth="1"/>
    <col min="78" max="78" width="16.54296875" style="163" bestFit="1" customWidth="1"/>
    <col min="79" max="79" width="15" style="143" bestFit="1" customWidth="1"/>
    <col min="80" max="80" width="16.54296875" style="143" bestFit="1" customWidth="1"/>
    <col min="81" max="81" width="15" style="163" bestFit="1" customWidth="1"/>
    <col min="82" max="82" width="16.54296875" style="163" bestFit="1" customWidth="1"/>
    <col min="83" max="83" width="15" style="143" bestFit="1" customWidth="1"/>
    <col min="84" max="84" width="16.54296875" style="143" bestFit="1" customWidth="1"/>
    <col min="85" max="85" width="15" style="163" bestFit="1" customWidth="1"/>
    <col min="86" max="86" width="15.08984375" style="163" bestFit="1" customWidth="1"/>
    <col min="87" max="87" width="15" style="143" bestFit="1" customWidth="1"/>
    <col min="88" max="88" width="16.54296875" style="143" bestFit="1" customWidth="1"/>
    <col min="89" max="89" width="15" style="163" bestFit="1" customWidth="1"/>
    <col min="90" max="90" width="15.08984375" style="163" bestFit="1" customWidth="1"/>
    <col min="91" max="91" width="15" style="143" bestFit="1" customWidth="1"/>
    <col min="92" max="92" width="16.54296875" style="143" bestFit="1" customWidth="1"/>
    <col min="93" max="93" width="15" style="163" bestFit="1" customWidth="1"/>
    <col min="94" max="94" width="16.54296875" style="163" bestFit="1" customWidth="1"/>
    <col min="95" max="95" width="15" style="143" bestFit="1" customWidth="1"/>
    <col min="96" max="96" width="13.6328125" style="143" bestFit="1" customWidth="1"/>
    <col min="97" max="97" width="15" style="163" bestFit="1" customWidth="1"/>
    <col min="98" max="98" width="13.6328125" style="163" bestFit="1" customWidth="1"/>
    <col min="99" max="99" width="15" style="143" bestFit="1" customWidth="1"/>
    <col min="100" max="100" width="15.08984375" style="143" bestFit="1" customWidth="1"/>
    <col min="101" max="101" width="15" style="163" bestFit="1" customWidth="1"/>
    <col min="102" max="102" width="16.54296875" style="163" bestFit="1" customWidth="1"/>
    <col min="103" max="16384" width="9.1796875" style="165"/>
  </cols>
  <sheetData>
    <row r="1" spans="1:102" s="155" customFormat="1" ht="31">
      <c r="A1" s="144" t="s">
        <v>0</v>
      </c>
      <c r="B1" s="145" t="s">
        <v>1</v>
      </c>
      <c r="C1" s="145" t="s">
        <v>2</v>
      </c>
      <c r="D1" s="146" t="s">
        <v>3</v>
      </c>
      <c r="E1" s="147" t="s">
        <v>423</v>
      </c>
      <c r="F1" s="148"/>
      <c r="G1" s="149" t="s">
        <v>4</v>
      </c>
      <c r="H1" s="149"/>
      <c r="I1" s="150" t="s">
        <v>5</v>
      </c>
      <c r="J1" s="150"/>
      <c r="K1" s="149" t="s">
        <v>6</v>
      </c>
      <c r="L1" s="149"/>
      <c r="M1" s="150" t="s">
        <v>7</v>
      </c>
      <c r="N1" s="150"/>
      <c r="O1" s="151" t="s">
        <v>98</v>
      </c>
      <c r="P1" s="152"/>
      <c r="Q1" s="150" t="s">
        <v>8</v>
      </c>
      <c r="R1" s="150"/>
      <c r="S1" s="149" t="s">
        <v>9</v>
      </c>
      <c r="T1" s="149"/>
      <c r="U1" s="150" t="s">
        <v>10</v>
      </c>
      <c r="V1" s="150"/>
      <c r="W1" s="151" t="s">
        <v>274</v>
      </c>
      <c r="X1" s="152"/>
      <c r="Y1" s="150" t="s">
        <v>11</v>
      </c>
      <c r="Z1" s="150"/>
      <c r="AA1" s="149" t="s">
        <v>12</v>
      </c>
      <c r="AB1" s="149"/>
      <c r="AC1" s="153" t="s">
        <v>268</v>
      </c>
      <c r="AD1" s="154"/>
      <c r="AE1" s="151" t="s">
        <v>148</v>
      </c>
      <c r="AF1" s="152"/>
      <c r="AG1" s="150" t="s">
        <v>13</v>
      </c>
      <c r="AH1" s="150"/>
      <c r="AI1" s="149" t="s">
        <v>14</v>
      </c>
      <c r="AJ1" s="149"/>
      <c r="AK1" s="153" t="s">
        <v>84</v>
      </c>
      <c r="AL1" s="154"/>
      <c r="AM1" s="149" t="s">
        <v>15</v>
      </c>
      <c r="AN1" s="149"/>
      <c r="AO1" s="150" t="s">
        <v>16</v>
      </c>
      <c r="AP1" s="150"/>
      <c r="AQ1" s="151" t="s">
        <v>89</v>
      </c>
      <c r="AR1" s="152"/>
      <c r="AS1" s="150" t="s">
        <v>17</v>
      </c>
      <c r="AT1" s="150"/>
      <c r="AU1" s="149" t="s">
        <v>431</v>
      </c>
      <c r="AV1" s="149"/>
      <c r="AW1" s="150" t="s">
        <v>19</v>
      </c>
      <c r="AX1" s="150"/>
      <c r="AY1" s="149" t="s">
        <v>20</v>
      </c>
      <c r="AZ1" s="149"/>
      <c r="BA1" s="150" t="s">
        <v>21</v>
      </c>
      <c r="BB1" s="150"/>
      <c r="BC1" s="151" t="s">
        <v>87</v>
      </c>
      <c r="BD1" s="152"/>
      <c r="BE1" s="153" t="s">
        <v>90</v>
      </c>
      <c r="BF1" s="154"/>
      <c r="BG1" s="151" t="s">
        <v>77</v>
      </c>
      <c r="BH1" s="152"/>
      <c r="BI1" s="153" t="s">
        <v>291</v>
      </c>
      <c r="BJ1" s="154"/>
      <c r="BK1" s="149" t="s">
        <v>22</v>
      </c>
      <c r="BL1" s="149"/>
      <c r="BM1" s="153" t="s">
        <v>313</v>
      </c>
      <c r="BN1" s="154"/>
      <c r="BO1" s="151" t="s">
        <v>314</v>
      </c>
      <c r="BP1" s="152"/>
      <c r="BQ1" s="153" t="s">
        <v>327</v>
      </c>
      <c r="BR1" s="154"/>
      <c r="BS1" s="151" t="s">
        <v>335</v>
      </c>
      <c r="BT1" s="152"/>
      <c r="BU1" s="153" t="s">
        <v>340</v>
      </c>
      <c r="BV1" s="154"/>
      <c r="BW1" s="151" t="s">
        <v>344</v>
      </c>
      <c r="BX1" s="152"/>
      <c r="BY1" s="153" t="s">
        <v>360</v>
      </c>
      <c r="BZ1" s="154"/>
      <c r="CA1" s="151" t="s">
        <v>361</v>
      </c>
      <c r="CB1" s="152"/>
      <c r="CC1" s="153" t="s">
        <v>362</v>
      </c>
      <c r="CD1" s="154"/>
      <c r="CE1" s="151" t="s">
        <v>363</v>
      </c>
      <c r="CF1" s="152"/>
      <c r="CG1" s="153" t="s">
        <v>364</v>
      </c>
      <c r="CH1" s="154"/>
      <c r="CI1" s="151" t="s">
        <v>365</v>
      </c>
      <c r="CJ1" s="152"/>
      <c r="CK1" s="153" t="s">
        <v>366</v>
      </c>
      <c r="CL1" s="154"/>
      <c r="CM1" s="151" t="s">
        <v>367</v>
      </c>
      <c r="CN1" s="152"/>
      <c r="CO1" s="153" t="s">
        <v>368</v>
      </c>
      <c r="CP1" s="154"/>
      <c r="CQ1" s="151" t="s">
        <v>370</v>
      </c>
      <c r="CR1" s="152"/>
      <c r="CS1" s="153" t="s">
        <v>371</v>
      </c>
      <c r="CT1" s="154"/>
      <c r="CU1" s="151" t="s">
        <v>372</v>
      </c>
      <c r="CV1" s="152"/>
      <c r="CW1" s="153" t="s">
        <v>373</v>
      </c>
      <c r="CX1" s="154"/>
    </row>
    <row r="2" spans="1:102" s="160" customFormat="1">
      <c r="A2" s="156"/>
      <c r="B2" s="145"/>
      <c r="C2" s="145"/>
      <c r="D2" s="146"/>
      <c r="E2" s="157" t="s">
        <v>56</v>
      </c>
      <c r="F2" s="157" t="s">
        <v>57</v>
      </c>
      <c r="G2" s="158" t="s">
        <v>56</v>
      </c>
      <c r="H2" s="158" t="s">
        <v>57</v>
      </c>
      <c r="I2" s="159" t="s">
        <v>56</v>
      </c>
      <c r="J2" s="159" t="s">
        <v>57</v>
      </c>
      <c r="K2" s="158" t="s">
        <v>56</v>
      </c>
      <c r="L2" s="158" t="s">
        <v>57</v>
      </c>
      <c r="M2" s="159" t="s">
        <v>56</v>
      </c>
      <c r="N2" s="159" t="s">
        <v>57</v>
      </c>
      <c r="O2" s="158" t="s">
        <v>56</v>
      </c>
      <c r="P2" s="158" t="s">
        <v>57</v>
      </c>
      <c r="Q2" s="159" t="s">
        <v>56</v>
      </c>
      <c r="R2" s="159" t="s">
        <v>57</v>
      </c>
      <c r="S2" s="158" t="s">
        <v>56</v>
      </c>
      <c r="T2" s="158" t="s">
        <v>57</v>
      </c>
      <c r="U2" s="159" t="s">
        <v>56</v>
      </c>
      <c r="V2" s="159" t="s">
        <v>57</v>
      </c>
      <c r="W2" s="158" t="s">
        <v>56</v>
      </c>
      <c r="X2" s="158" t="s">
        <v>57</v>
      </c>
      <c r="Y2" s="159" t="s">
        <v>56</v>
      </c>
      <c r="Z2" s="159" t="s">
        <v>57</v>
      </c>
      <c r="AA2" s="158" t="s">
        <v>56</v>
      </c>
      <c r="AB2" s="158" t="s">
        <v>57</v>
      </c>
      <c r="AC2" s="159" t="s">
        <v>56</v>
      </c>
      <c r="AD2" s="159" t="s">
        <v>57</v>
      </c>
      <c r="AE2" s="158" t="s">
        <v>56</v>
      </c>
      <c r="AF2" s="158" t="s">
        <v>57</v>
      </c>
      <c r="AG2" s="159" t="s">
        <v>56</v>
      </c>
      <c r="AH2" s="159" t="s">
        <v>57</v>
      </c>
      <c r="AI2" s="158" t="s">
        <v>56</v>
      </c>
      <c r="AJ2" s="158" t="s">
        <v>57</v>
      </c>
      <c r="AK2" s="159" t="s">
        <v>56</v>
      </c>
      <c r="AL2" s="159" t="s">
        <v>57</v>
      </c>
      <c r="AM2" s="158" t="s">
        <v>56</v>
      </c>
      <c r="AN2" s="158" t="s">
        <v>57</v>
      </c>
      <c r="AO2" s="159" t="s">
        <v>56</v>
      </c>
      <c r="AP2" s="159" t="s">
        <v>57</v>
      </c>
      <c r="AQ2" s="158" t="s">
        <v>56</v>
      </c>
      <c r="AR2" s="158" t="s">
        <v>57</v>
      </c>
      <c r="AS2" s="159" t="s">
        <v>56</v>
      </c>
      <c r="AT2" s="159" t="s">
        <v>57</v>
      </c>
      <c r="AU2" s="158" t="s">
        <v>56</v>
      </c>
      <c r="AV2" s="158" t="s">
        <v>57</v>
      </c>
      <c r="AW2" s="159" t="s">
        <v>56</v>
      </c>
      <c r="AX2" s="159" t="s">
        <v>57</v>
      </c>
      <c r="AY2" s="158" t="s">
        <v>56</v>
      </c>
      <c r="AZ2" s="158" t="s">
        <v>57</v>
      </c>
      <c r="BA2" s="159" t="s">
        <v>56</v>
      </c>
      <c r="BB2" s="159" t="s">
        <v>57</v>
      </c>
      <c r="BC2" s="158" t="s">
        <v>56</v>
      </c>
      <c r="BD2" s="158" t="s">
        <v>57</v>
      </c>
      <c r="BE2" s="159" t="s">
        <v>56</v>
      </c>
      <c r="BF2" s="159" t="s">
        <v>57</v>
      </c>
      <c r="BG2" s="158" t="s">
        <v>56</v>
      </c>
      <c r="BH2" s="158" t="s">
        <v>57</v>
      </c>
      <c r="BI2" s="159" t="s">
        <v>56</v>
      </c>
      <c r="BJ2" s="159" t="s">
        <v>57</v>
      </c>
      <c r="BK2" s="158" t="s">
        <v>56</v>
      </c>
      <c r="BL2" s="158" t="s">
        <v>57</v>
      </c>
      <c r="BM2" s="159" t="s">
        <v>56</v>
      </c>
      <c r="BN2" s="159" t="s">
        <v>57</v>
      </c>
      <c r="BO2" s="158" t="s">
        <v>56</v>
      </c>
      <c r="BP2" s="158" t="s">
        <v>57</v>
      </c>
      <c r="BQ2" s="159" t="s">
        <v>56</v>
      </c>
      <c r="BR2" s="159" t="s">
        <v>57</v>
      </c>
      <c r="BS2" s="158" t="s">
        <v>56</v>
      </c>
      <c r="BT2" s="158" t="s">
        <v>57</v>
      </c>
      <c r="BU2" s="159" t="s">
        <v>56</v>
      </c>
      <c r="BV2" s="159" t="s">
        <v>57</v>
      </c>
      <c r="BW2" s="158" t="s">
        <v>56</v>
      </c>
      <c r="BX2" s="158" t="s">
        <v>57</v>
      </c>
      <c r="BY2" s="159" t="s">
        <v>56</v>
      </c>
      <c r="BZ2" s="159" t="s">
        <v>57</v>
      </c>
      <c r="CA2" s="158" t="s">
        <v>56</v>
      </c>
      <c r="CB2" s="158" t="s">
        <v>57</v>
      </c>
      <c r="CC2" s="159" t="s">
        <v>56</v>
      </c>
      <c r="CD2" s="159" t="s">
        <v>57</v>
      </c>
      <c r="CE2" s="158" t="s">
        <v>56</v>
      </c>
      <c r="CF2" s="158" t="s">
        <v>57</v>
      </c>
      <c r="CG2" s="159" t="s">
        <v>56</v>
      </c>
      <c r="CH2" s="159" t="s">
        <v>57</v>
      </c>
      <c r="CI2" s="158" t="s">
        <v>56</v>
      </c>
      <c r="CJ2" s="158" t="s">
        <v>57</v>
      </c>
      <c r="CK2" s="159" t="s">
        <v>56</v>
      </c>
      <c r="CL2" s="159" t="s">
        <v>57</v>
      </c>
      <c r="CM2" s="158" t="s">
        <v>56</v>
      </c>
      <c r="CN2" s="158" t="s">
        <v>57</v>
      </c>
      <c r="CO2" s="159" t="s">
        <v>56</v>
      </c>
      <c r="CP2" s="159" t="s">
        <v>57</v>
      </c>
      <c r="CQ2" s="158" t="s">
        <v>56</v>
      </c>
      <c r="CR2" s="158" t="s">
        <v>57</v>
      </c>
      <c r="CS2" s="159" t="s">
        <v>56</v>
      </c>
      <c r="CT2" s="159" t="s">
        <v>57</v>
      </c>
      <c r="CU2" s="158" t="s">
        <v>56</v>
      </c>
      <c r="CV2" s="158" t="s">
        <v>57</v>
      </c>
      <c r="CW2" s="159" t="s">
        <v>56</v>
      </c>
      <c r="CX2" s="159" t="s">
        <v>57</v>
      </c>
    </row>
    <row r="3" spans="1:102">
      <c r="A3" s="161">
        <v>1</v>
      </c>
      <c r="B3" s="145" t="s">
        <v>428</v>
      </c>
      <c r="C3" s="145" t="s">
        <v>64</v>
      </c>
      <c r="D3" s="146"/>
      <c r="E3" s="162">
        <f>G3+I3+K3+M3+O3+Q3+S3+U3+U3+W3+Y3+AA3+AC3+AE3+AG3+AI3+AK3+AM3+AO3+AQ3+AS3+AU3+AW3+AY3+BA3+BC3+BE3+BG3+BI3+BK3+BM3+BO3+BQ3+BS3+BU3+BW3+BY3+CA3+CC3+CE3+CG3+CI3+CK3+CM3+CO3+CQ3+CS3+CU3+CW3</f>
        <v>463396.75999999995</v>
      </c>
      <c r="F3" s="162">
        <f>H3+J3+L3+N3+P3+R3+T3+V3+V3+X3+Z3+AB3+AD3+AF3+AH3+AJ3+AL3+AN3+AP3+AR3+AT3+AV3+AX3+AZ3+BB3+BD3+BF3+BH3+BJ3+BL3+BN3+BP3+BR3+BT3+BV3+BX3+BZ3+CB3+CD3+CF3+CH3+CJ3+CL3+CN3+CP3+CR3+CT3+CV3+CX3</f>
        <v>7655384.3700000001</v>
      </c>
      <c r="G3" s="143">
        <v>231698.37999999998</v>
      </c>
      <c r="H3" s="143">
        <v>3827692.1850000001</v>
      </c>
      <c r="I3" s="163">
        <v>231698.37999999998</v>
      </c>
      <c r="J3" s="163">
        <v>3827692.1850000001</v>
      </c>
      <c r="K3" s="164"/>
      <c r="L3" s="164"/>
      <c r="BO3" s="143">
        <v>0</v>
      </c>
      <c r="BP3" s="143">
        <v>0</v>
      </c>
    </row>
    <row r="4" spans="1:102">
      <c r="A4" s="161">
        <f>A3+1</f>
        <v>2</v>
      </c>
      <c r="B4" s="145" t="s">
        <v>150</v>
      </c>
      <c r="C4" s="145" t="s">
        <v>68</v>
      </c>
      <c r="D4" s="166" t="s">
        <v>151</v>
      </c>
      <c r="E4" s="162">
        <f t="shared" ref="E4:F67" si="0">G4+I4+K4+M4+O4+Q4+S4+U4+U4+W4+Y4+AA4+AC4+AE4+AG4+AI4+AK4+AM4+AO4+AQ4+AS4+AU4+AW4+AY4+BA4+BC4+BE4+BG4+BI4+BK4+BM4+BO4+BQ4+BS4+BU4+BW4+BY4+CA4+CC4+CE4+CG4+CI4+CK4+CM4+CO4+CQ4+CS4+CU4+CW4</f>
        <v>50340</v>
      </c>
      <c r="F4" s="162">
        <f t="shared" si="0"/>
        <v>8371411.25</v>
      </c>
      <c r="G4" s="143">
        <v>50340</v>
      </c>
      <c r="H4" s="143">
        <v>8371411.25</v>
      </c>
      <c r="K4" s="164"/>
      <c r="L4" s="164"/>
      <c r="BO4" s="143">
        <v>0</v>
      </c>
      <c r="BP4" s="143">
        <v>0</v>
      </c>
    </row>
    <row r="5" spans="1:102">
      <c r="A5" s="161">
        <f>A4+1</f>
        <v>3</v>
      </c>
      <c r="B5" s="145" t="s">
        <v>292</v>
      </c>
      <c r="C5" s="145" t="s">
        <v>284</v>
      </c>
      <c r="D5" s="146"/>
      <c r="E5" s="162">
        <f t="shared" si="0"/>
        <v>3180</v>
      </c>
      <c r="F5" s="162">
        <f t="shared" si="0"/>
        <v>31635000</v>
      </c>
      <c r="K5" s="167"/>
      <c r="L5" s="168"/>
      <c r="BO5" s="143">
        <v>3180</v>
      </c>
      <c r="BP5" s="143">
        <v>31635000</v>
      </c>
    </row>
    <row r="6" spans="1:102">
      <c r="A6" s="169">
        <v>4</v>
      </c>
      <c r="B6" s="170" t="s">
        <v>173</v>
      </c>
      <c r="C6" s="145" t="s">
        <v>68</v>
      </c>
      <c r="D6" s="165" t="s">
        <v>174</v>
      </c>
      <c r="E6" s="162">
        <f t="shared" si="0"/>
        <v>133526.14000000001</v>
      </c>
      <c r="F6" s="162">
        <f t="shared" si="0"/>
        <v>21793539.289999999</v>
      </c>
      <c r="G6" s="143">
        <v>133526.14000000001</v>
      </c>
      <c r="H6" s="143">
        <v>21793539.289999999</v>
      </c>
      <c r="K6" s="164"/>
      <c r="L6" s="164"/>
      <c r="BO6" s="143">
        <v>0</v>
      </c>
      <c r="BP6" s="143">
        <v>0</v>
      </c>
    </row>
    <row r="7" spans="1:102">
      <c r="A7" s="171"/>
      <c r="B7" s="172"/>
      <c r="C7" s="145" t="s">
        <v>68</v>
      </c>
      <c r="D7" s="146" t="s">
        <v>156</v>
      </c>
      <c r="E7" s="162">
        <f t="shared" si="0"/>
        <v>139319</v>
      </c>
      <c r="F7" s="162">
        <f>H7+J7+L7+N7+P7+R7+T7+V7+V7+X7+Z7+AB7+AD7+AF7+AH7+AJ7+AL7+AN7+AP7+AR7+AT7+AV7+AX7+AZ7+BB7+BD7+BF7+BH7+BJ7+BL7+BN7+BP7+BR7+BT7+BV7+BX7+BZ7+CB7+CD7+CF7+CH7+CJ7+CL7+CN7+CP7+CR7+CT7+CV7+CX7</f>
        <v>11810500</v>
      </c>
      <c r="G7" s="143">
        <v>139319</v>
      </c>
      <c r="H7" s="143">
        <v>11810500</v>
      </c>
      <c r="K7" s="164"/>
      <c r="L7" s="164"/>
      <c r="BO7" s="143">
        <v>0</v>
      </c>
      <c r="BP7" s="143">
        <v>0</v>
      </c>
    </row>
    <row r="8" spans="1:102">
      <c r="A8" s="169">
        <f>A6+1</f>
        <v>5</v>
      </c>
      <c r="B8" s="170" t="s">
        <v>219</v>
      </c>
      <c r="C8" s="145" t="s">
        <v>221</v>
      </c>
      <c r="D8" s="146"/>
      <c r="E8" s="162">
        <f t="shared" si="0"/>
        <v>30189.899999999998</v>
      </c>
      <c r="F8" s="162">
        <f t="shared" si="0"/>
        <v>688240</v>
      </c>
      <c r="K8" s="164">
        <v>30189.899999999998</v>
      </c>
      <c r="L8" s="164">
        <v>688240</v>
      </c>
      <c r="BO8" s="143">
        <v>0</v>
      </c>
      <c r="BP8" s="143">
        <v>0</v>
      </c>
    </row>
    <row r="9" spans="1:102">
      <c r="A9" s="171"/>
      <c r="B9" s="172"/>
      <c r="C9" s="145" t="s">
        <v>64</v>
      </c>
      <c r="D9" s="146"/>
      <c r="E9" s="162">
        <f t="shared" si="0"/>
        <v>170383.46</v>
      </c>
      <c r="F9" s="162">
        <f t="shared" si="0"/>
        <v>17221920.23</v>
      </c>
      <c r="G9" s="143">
        <v>170383.46</v>
      </c>
      <c r="H9" s="143">
        <v>17221920.23</v>
      </c>
      <c r="K9" s="164"/>
      <c r="L9" s="164">
        <v>0</v>
      </c>
      <c r="BO9" s="143">
        <v>0</v>
      </c>
      <c r="BP9" s="143">
        <v>0</v>
      </c>
    </row>
    <row r="10" spans="1:102">
      <c r="A10" s="161">
        <f>A8+1</f>
        <v>6</v>
      </c>
      <c r="B10" s="145" t="s">
        <v>239</v>
      </c>
      <c r="C10" s="145" t="s">
        <v>237</v>
      </c>
      <c r="D10" s="146"/>
      <c r="E10" s="162">
        <f t="shared" si="0"/>
        <v>500938.2</v>
      </c>
      <c r="F10" s="162">
        <f t="shared" si="0"/>
        <v>30872538.279999997</v>
      </c>
      <c r="K10" s="164"/>
      <c r="L10" s="164">
        <v>0</v>
      </c>
      <c r="Q10" s="163">
        <v>366799.83</v>
      </c>
      <c r="R10" s="163">
        <v>16395961.4</v>
      </c>
      <c r="AS10" s="163">
        <v>67595.38</v>
      </c>
      <c r="AT10" s="163">
        <v>6663462.5</v>
      </c>
      <c r="AU10" s="143">
        <v>66542.989999999991</v>
      </c>
      <c r="AV10" s="143">
        <v>7813114.3799999999</v>
      </c>
      <c r="BO10" s="143">
        <v>0</v>
      </c>
      <c r="BP10" s="143">
        <v>0</v>
      </c>
    </row>
    <row r="11" spans="1:102">
      <c r="A11" s="169">
        <f>A10+1</f>
        <v>7</v>
      </c>
      <c r="B11" s="170" t="s">
        <v>201</v>
      </c>
      <c r="C11" s="145" t="s">
        <v>68</v>
      </c>
      <c r="D11" s="146"/>
      <c r="E11" s="162">
        <f t="shared" si="0"/>
        <v>5251440.33</v>
      </c>
      <c r="F11" s="162">
        <f t="shared" si="0"/>
        <v>221791413.0400002</v>
      </c>
      <c r="K11" s="164"/>
      <c r="L11" s="164">
        <v>0</v>
      </c>
      <c r="Q11" s="163">
        <v>5251440.33</v>
      </c>
      <c r="R11" s="163">
        <v>221791413.0400002</v>
      </c>
      <c r="BO11" s="143">
        <v>0</v>
      </c>
      <c r="BP11" s="143">
        <v>0</v>
      </c>
    </row>
    <row r="12" spans="1:102">
      <c r="A12" s="173"/>
      <c r="B12" s="174"/>
      <c r="C12" s="145" t="s">
        <v>348</v>
      </c>
      <c r="D12" s="146"/>
      <c r="E12" s="162">
        <f t="shared" si="0"/>
        <v>2924136</v>
      </c>
      <c r="F12" s="162">
        <f t="shared" si="0"/>
        <v>148575640.5</v>
      </c>
      <c r="K12" s="164"/>
      <c r="L12" s="164">
        <v>0</v>
      </c>
      <c r="Q12" s="163">
        <v>2809821</v>
      </c>
      <c r="R12" s="163">
        <v>145399158</v>
      </c>
      <c r="AW12" s="163">
        <v>114315</v>
      </c>
      <c r="AX12" s="163">
        <v>3176482.5</v>
      </c>
      <c r="BO12" s="143">
        <v>0</v>
      </c>
      <c r="BP12" s="143">
        <v>0</v>
      </c>
    </row>
    <row r="13" spans="1:102">
      <c r="A13" s="171"/>
      <c r="B13" s="172"/>
      <c r="C13" s="145" t="s">
        <v>420</v>
      </c>
      <c r="D13" s="146"/>
      <c r="E13" s="162">
        <f t="shared" si="0"/>
        <v>162594</v>
      </c>
      <c r="F13" s="162">
        <f t="shared" si="0"/>
        <v>12899672</v>
      </c>
      <c r="K13" s="164"/>
      <c r="L13" s="164">
        <v>0</v>
      </c>
      <c r="Q13" s="163">
        <v>162594</v>
      </c>
      <c r="R13" s="163">
        <v>12899672</v>
      </c>
      <c r="BO13" s="143">
        <v>0</v>
      </c>
      <c r="BP13" s="143">
        <v>0</v>
      </c>
    </row>
    <row r="14" spans="1:102">
      <c r="A14" s="161">
        <f>A11+1</f>
        <v>8</v>
      </c>
      <c r="B14" s="175" t="s">
        <v>427</v>
      </c>
      <c r="C14" s="145"/>
      <c r="D14" s="146"/>
      <c r="E14" s="162">
        <f t="shared" si="0"/>
        <v>0</v>
      </c>
      <c r="F14" s="162">
        <f t="shared" si="0"/>
        <v>0</v>
      </c>
      <c r="K14" s="164"/>
      <c r="L14" s="164">
        <v>0</v>
      </c>
    </row>
    <row r="15" spans="1:102">
      <c r="A15" s="169">
        <f>A14+1</f>
        <v>9</v>
      </c>
      <c r="B15" s="170" t="s">
        <v>102</v>
      </c>
      <c r="C15" s="145" t="s">
        <v>214</v>
      </c>
      <c r="D15" s="146"/>
      <c r="E15" s="162">
        <f t="shared" si="0"/>
        <v>24680.9</v>
      </c>
      <c r="F15" s="162">
        <f t="shared" si="0"/>
        <v>1871075</v>
      </c>
      <c r="G15" s="143">
        <v>24680.9</v>
      </c>
      <c r="H15" s="143">
        <v>1871075</v>
      </c>
      <c r="K15" s="164"/>
      <c r="L15" s="164">
        <v>0</v>
      </c>
      <c r="BO15" s="143">
        <v>0</v>
      </c>
      <c r="BP15" s="143">
        <v>0</v>
      </c>
    </row>
    <row r="16" spans="1:102">
      <c r="A16" s="173"/>
      <c r="B16" s="174"/>
      <c r="C16" s="145" t="s">
        <v>61</v>
      </c>
      <c r="D16" s="146"/>
      <c r="E16" s="162">
        <f t="shared" si="0"/>
        <v>200000</v>
      </c>
      <c r="F16" s="162">
        <f t="shared" si="0"/>
        <v>10289999.999999998</v>
      </c>
      <c r="K16" s="164">
        <v>200000</v>
      </c>
      <c r="L16" s="164">
        <v>10289999.999999998</v>
      </c>
      <c r="BO16" s="143">
        <v>0</v>
      </c>
      <c r="BP16" s="143">
        <v>0</v>
      </c>
    </row>
    <row r="17" spans="1:102">
      <c r="A17" s="173"/>
      <c r="B17" s="174"/>
      <c r="C17" s="145" t="s">
        <v>134</v>
      </c>
      <c r="D17" s="146"/>
      <c r="E17" s="162">
        <f t="shared" si="0"/>
        <v>22659</v>
      </c>
      <c r="F17" s="162">
        <f t="shared" si="0"/>
        <v>4630000</v>
      </c>
      <c r="G17" s="143">
        <v>22659</v>
      </c>
      <c r="H17" s="143">
        <v>4630000</v>
      </c>
      <c r="K17" s="176"/>
      <c r="L17" s="176">
        <v>0</v>
      </c>
      <c r="BO17" s="143">
        <v>0</v>
      </c>
      <c r="BP17" s="143">
        <v>0</v>
      </c>
      <c r="CT17" s="177"/>
      <c r="CU17" s="165"/>
      <c r="CV17" s="165"/>
      <c r="CW17" s="177"/>
      <c r="CX17" s="177"/>
    </row>
    <row r="18" spans="1:102">
      <c r="A18" s="173"/>
      <c r="B18" s="174"/>
      <c r="C18" s="145" t="s">
        <v>248</v>
      </c>
      <c r="D18" s="146"/>
      <c r="E18" s="162">
        <f t="shared" si="0"/>
        <v>76666.679999999993</v>
      </c>
      <c r="F18" s="162">
        <f t="shared" si="0"/>
        <v>788900</v>
      </c>
      <c r="K18" s="164">
        <v>76666.679999999993</v>
      </c>
      <c r="L18" s="164">
        <v>788900</v>
      </c>
      <c r="BO18" s="143">
        <v>0</v>
      </c>
      <c r="BP18" s="143">
        <v>0</v>
      </c>
      <c r="CT18" s="177"/>
      <c r="CU18" s="165"/>
      <c r="CV18" s="165"/>
      <c r="CW18" s="177"/>
      <c r="CX18" s="177"/>
    </row>
    <row r="19" spans="1:102">
      <c r="A19" s="173"/>
      <c r="B19" s="174"/>
      <c r="C19" s="145" t="s">
        <v>259</v>
      </c>
      <c r="D19" s="146"/>
      <c r="E19" s="162">
        <f t="shared" si="0"/>
        <v>329233.3</v>
      </c>
      <c r="F19" s="162">
        <f t="shared" si="0"/>
        <v>15590000</v>
      </c>
      <c r="G19" s="143">
        <v>329233.3</v>
      </c>
      <c r="H19" s="143">
        <v>15590000</v>
      </c>
      <c r="K19" s="164"/>
      <c r="L19" s="164">
        <v>0</v>
      </c>
      <c r="BO19" s="143">
        <v>0</v>
      </c>
      <c r="BP19" s="143">
        <v>0</v>
      </c>
      <c r="CT19" s="177"/>
      <c r="CU19" s="165"/>
      <c r="CV19" s="165"/>
      <c r="CW19" s="177"/>
      <c r="CX19" s="177"/>
    </row>
    <row r="20" spans="1:102">
      <c r="A20" s="173"/>
      <c r="B20" s="174"/>
      <c r="C20" s="145" t="s">
        <v>105</v>
      </c>
      <c r="D20" s="144" t="s">
        <v>131</v>
      </c>
      <c r="E20" s="162">
        <f t="shared" si="0"/>
        <v>16.666</v>
      </c>
      <c r="F20" s="162">
        <f t="shared" si="0"/>
        <v>171499.99999999997</v>
      </c>
      <c r="K20" s="167">
        <v>16.666</v>
      </c>
      <c r="L20" s="168">
        <v>171499.99999999997</v>
      </c>
      <c r="BO20" s="143">
        <v>0</v>
      </c>
      <c r="BP20" s="143">
        <v>0</v>
      </c>
      <c r="CT20" s="177"/>
      <c r="CU20" s="165"/>
      <c r="CV20" s="165"/>
      <c r="CW20" s="177"/>
      <c r="CX20" s="177"/>
    </row>
    <row r="21" spans="1:102">
      <c r="A21" s="173"/>
      <c r="B21" s="174"/>
      <c r="C21" s="145" t="s">
        <v>272</v>
      </c>
      <c r="D21" s="146"/>
      <c r="E21" s="162">
        <f t="shared" si="0"/>
        <v>16.666</v>
      </c>
      <c r="F21" s="162">
        <f t="shared" si="0"/>
        <v>171499.99999999997</v>
      </c>
      <c r="K21" s="167">
        <v>16.666</v>
      </c>
      <c r="L21" s="168">
        <v>171499.99999999997</v>
      </c>
      <c r="BO21" s="143">
        <v>0</v>
      </c>
      <c r="BP21" s="143">
        <v>0</v>
      </c>
      <c r="CT21" s="177"/>
      <c r="CU21" s="165"/>
      <c r="CV21" s="165"/>
      <c r="CW21" s="177"/>
      <c r="CX21" s="177"/>
    </row>
    <row r="22" spans="1:102">
      <c r="A22" s="171"/>
      <c r="B22" s="172"/>
      <c r="C22" s="145" t="s">
        <v>64</v>
      </c>
      <c r="D22" s="178"/>
      <c r="E22" s="162">
        <f t="shared" si="0"/>
        <v>268970</v>
      </c>
      <c r="F22" s="162">
        <f t="shared" si="0"/>
        <v>34303875</v>
      </c>
      <c r="G22" s="143">
        <v>134485</v>
      </c>
      <c r="H22" s="143">
        <v>17151937.5</v>
      </c>
      <c r="I22" s="163">
        <v>134485</v>
      </c>
      <c r="J22" s="163">
        <v>17151937.5</v>
      </c>
      <c r="K22" s="164"/>
      <c r="L22" s="164">
        <v>0</v>
      </c>
      <c r="BO22" s="143">
        <v>0</v>
      </c>
      <c r="BP22" s="143">
        <v>0</v>
      </c>
      <c r="CT22" s="177"/>
      <c r="CU22" s="165"/>
      <c r="CV22" s="165"/>
      <c r="CW22" s="177"/>
      <c r="CX22" s="177"/>
    </row>
    <row r="23" spans="1:102">
      <c r="A23" s="169">
        <f>A15+1</f>
        <v>10</v>
      </c>
      <c r="B23" s="170" t="s">
        <v>245</v>
      </c>
      <c r="C23" s="145" t="s">
        <v>259</v>
      </c>
      <c r="D23" s="178"/>
      <c r="E23" s="162">
        <f t="shared" si="0"/>
        <v>29233.32</v>
      </c>
      <c r="F23" s="162">
        <f t="shared" si="0"/>
        <v>3811450</v>
      </c>
      <c r="G23" s="143">
        <v>25066.66</v>
      </c>
      <c r="H23" s="143">
        <v>3760000</v>
      </c>
      <c r="K23" s="164">
        <v>4166.66</v>
      </c>
      <c r="L23" s="164">
        <v>51450</v>
      </c>
      <c r="BO23" s="143">
        <v>0</v>
      </c>
      <c r="BP23" s="143">
        <v>0</v>
      </c>
      <c r="CT23" s="177"/>
      <c r="CU23" s="165"/>
      <c r="CV23" s="165"/>
      <c r="CW23" s="177"/>
      <c r="CX23" s="177"/>
    </row>
    <row r="24" spans="1:102">
      <c r="A24" s="173"/>
      <c r="B24" s="174"/>
      <c r="C24" s="145" t="s">
        <v>275</v>
      </c>
      <c r="D24" s="178"/>
      <c r="E24" s="162">
        <f t="shared" si="0"/>
        <v>6666.666666666667</v>
      </c>
      <c r="F24" s="162">
        <f t="shared" si="0"/>
        <v>1000000</v>
      </c>
      <c r="G24" s="143">
        <v>6666.666666666667</v>
      </c>
      <c r="H24" s="143">
        <v>1000000</v>
      </c>
      <c r="K24" s="167"/>
      <c r="L24" s="168">
        <v>0</v>
      </c>
      <c r="BO24" s="143">
        <v>0</v>
      </c>
      <c r="BP24" s="143">
        <v>0</v>
      </c>
      <c r="CT24" s="177"/>
      <c r="CU24" s="165"/>
      <c r="CV24" s="165"/>
      <c r="CW24" s="177"/>
      <c r="CX24" s="177"/>
    </row>
    <row r="25" spans="1:102" ht="16" customHeight="1">
      <c r="A25" s="173"/>
      <c r="B25" s="174"/>
      <c r="C25" s="145" t="s">
        <v>244</v>
      </c>
      <c r="D25" s="146"/>
      <c r="E25" s="162">
        <f t="shared" si="0"/>
        <v>40346.639999999999</v>
      </c>
      <c r="F25" s="162">
        <f t="shared" si="0"/>
        <v>653759.99999999988</v>
      </c>
      <c r="G25" s="143">
        <v>1180</v>
      </c>
      <c r="H25" s="143">
        <v>201000</v>
      </c>
      <c r="K25" s="164">
        <v>39166.639999999999</v>
      </c>
      <c r="L25" s="164">
        <v>452759.99999999988</v>
      </c>
      <c r="BO25" s="143">
        <v>0</v>
      </c>
      <c r="BP25" s="143">
        <v>0</v>
      </c>
      <c r="CT25" s="177"/>
      <c r="CU25" s="165"/>
      <c r="CV25" s="165"/>
      <c r="CW25" s="177"/>
      <c r="CX25" s="177"/>
    </row>
    <row r="26" spans="1:102">
      <c r="A26" s="173"/>
      <c r="B26" s="174"/>
      <c r="C26" s="145" t="s">
        <v>284</v>
      </c>
      <c r="D26" s="178"/>
      <c r="E26" s="162">
        <f t="shared" si="0"/>
        <v>141285.69999999995</v>
      </c>
      <c r="F26" s="162">
        <f t="shared" si="0"/>
        <v>18571428.57</v>
      </c>
      <c r="G26" s="143">
        <v>141285.69999999995</v>
      </c>
      <c r="H26" s="143">
        <v>18571428.57</v>
      </c>
      <c r="K26" s="167"/>
      <c r="L26" s="168">
        <v>0</v>
      </c>
      <c r="BO26" s="143">
        <v>0</v>
      </c>
      <c r="BP26" s="143">
        <v>0</v>
      </c>
      <c r="CT26" s="177"/>
      <c r="CU26" s="165"/>
      <c r="CV26" s="165"/>
      <c r="CW26" s="177"/>
      <c r="CX26" s="177"/>
    </row>
    <row r="27" spans="1:102">
      <c r="A27" s="173"/>
      <c r="B27" s="174"/>
      <c r="C27" s="145" t="s">
        <v>221</v>
      </c>
      <c r="D27" s="178"/>
      <c r="E27" s="162">
        <f t="shared" si="0"/>
        <v>19999.800000000003</v>
      </c>
      <c r="F27" s="162">
        <f t="shared" si="0"/>
        <v>205800</v>
      </c>
      <c r="K27" s="164">
        <v>19999.800000000003</v>
      </c>
      <c r="L27" s="164">
        <v>205800</v>
      </c>
      <c r="BO27" s="143">
        <v>0</v>
      </c>
      <c r="BP27" s="143">
        <v>0</v>
      </c>
      <c r="CT27" s="177"/>
      <c r="CU27" s="165"/>
      <c r="CV27" s="165"/>
      <c r="CW27" s="177"/>
      <c r="CX27" s="177"/>
    </row>
    <row r="28" spans="1:102">
      <c r="A28" s="173"/>
      <c r="B28" s="174"/>
      <c r="C28" s="145" t="s">
        <v>303</v>
      </c>
      <c r="D28" s="178"/>
      <c r="E28" s="162">
        <f t="shared" si="0"/>
        <v>30000</v>
      </c>
      <c r="F28" s="162">
        <f t="shared" si="0"/>
        <v>308700</v>
      </c>
      <c r="K28" s="310">
        <v>30000</v>
      </c>
      <c r="L28" s="311">
        <v>308700</v>
      </c>
      <c r="BO28" s="143">
        <v>0</v>
      </c>
      <c r="BP28" s="143">
        <v>0</v>
      </c>
      <c r="CT28" s="177"/>
      <c r="CU28" s="165"/>
      <c r="CV28" s="165"/>
      <c r="CW28" s="177"/>
      <c r="CX28" s="177"/>
    </row>
    <row r="29" spans="1:102">
      <c r="A29" s="173"/>
      <c r="B29" s="174"/>
      <c r="C29" s="145" t="s">
        <v>80</v>
      </c>
      <c r="D29" s="146"/>
      <c r="E29" s="162">
        <f t="shared" si="0"/>
        <v>18675.688000000002</v>
      </c>
      <c r="F29" s="162">
        <f>H29+J29+L29+N29+P29+R29+T29+V29+V29+X29+Z29+AB29+AD29+AF29+AH29+AJ29+AL29+AN29+AP29+AR29+AT29+AV29+AX29+AZ29+BB29+BD29+BF29+BH29+BJ29+BL29+BN29+BP29+BR29+BT29+BV29+BX29+BZ29+CB29+CD29+CF29+CH29+CJ29+CL29+CN29+CP29+CR29+CT29+CV29+CX29</f>
        <v>10716817.0865</v>
      </c>
      <c r="H29" s="143">
        <v>10502303</v>
      </c>
      <c r="K29" s="143">
        <v>18675.688000000002</v>
      </c>
      <c r="L29" s="143">
        <v>214514.08649999995</v>
      </c>
      <c r="BO29" s="143">
        <v>0</v>
      </c>
      <c r="BP29" s="143">
        <v>0</v>
      </c>
      <c r="CT29" s="177"/>
      <c r="CU29" s="165"/>
      <c r="CV29" s="165"/>
      <c r="CW29" s="177"/>
      <c r="CX29" s="177"/>
    </row>
    <row r="30" spans="1:102">
      <c r="A30" s="171"/>
      <c r="B30" s="172"/>
      <c r="C30" s="145" t="s">
        <v>68</v>
      </c>
      <c r="D30" s="146"/>
      <c r="E30" s="162">
        <f t="shared" si="0"/>
        <v>20000</v>
      </c>
      <c r="F30" s="162">
        <f>H30+J30+L30+N30+P30+R30+T30+V30+V30+X30+Z30+AB30+AD30+AF30+AH30+AJ30+AL30+AN30+AP30+AR30+AT30+AV30+AX30+AZ30+BB30+BD30+BF30+BH30+BJ30+BL30+BN30+BP30+BR30+BT30+BV30+BX30+BZ30+CB30+CD30+CF30+CH30+CJ30+CL30+CN30+CP30+CR30+CT30+CV30+CX30</f>
        <v>3000000</v>
      </c>
      <c r="G30" s="164">
        <v>20000</v>
      </c>
      <c r="H30" s="164">
        <v>3000000</v>
      </c>
      <c r="K30" s="164"/>
      <c r="L30" s="164">
        <v>0</v>
      </c>
      <c r="BO30" s="143">
        <v>0</v>
      </c>
      <c r="BP30" s="143">
        <v>0</v>
      </c>
      <c r="CT30" s="177"/>
      <c r="CU30" s="165"/>
      <c r="CV30" s="165"/>
      <c r="CW30" s="177"/>
      <c r="CX30" s="177"/>
    </row>
    <row r="31" spans="1:102" ht="31">
      <c r="A31" s="161">
        <f>A23+1</f>
        <v>11</v>
      </c>
      <c r="B31" s="145" t="s">
        <v>234</v>
      </c>
      <c r="C31" s="145" t="s">
        <v>64</v>
      </c>
      <c r="D31" s="178"/>
      <c r="E31" s="162">
        <f t="shared" si="0"/>
        <v>128185.72</v>
      </c>
      <c r="F31" s="162">
        <f t="shared" si="0"/>
        <v>8165937</v>
      </c>
      <c r="G31" s="143">
        <v>128185.72</v>
      </c>
      <c r="H31" s="143">
        <v>8165937</v>
      </c>
      <c r="K31" s="164"/>
      <c r="L31" s="164"/>
      <c r="BO31" s="143">
        <v>0</v>
      </c>
      <c r="BP31" s="143">
        <v>0</v>
      </c>
      <c r="CT31" s="177"/>
      <c r="CU31" s="165"/>
      <c r="CV31" s="165"/>
      <c r="CW31" s="177"/>
      <c r="CX31" s="177"/>
    </row>
    <row r="32" spans="1:102">
      <c r="A32" s="161">
        <f>A31+1</f>
        <v>12</v>
      </c>
      <c r="B32" s="145" t="s">
        <v>192</v>
      </c>
      <c r="C32" s="145" t="s">
        <v>68</v>
      </c>
      <c r="D32" s="178"/>
      <c r="E32" s="162">
        <f t="shared" si="0"/>
        <v>97314</v>
      </c>
      <c r="F32" s="162">
        <f t="shared" si="0"/>
        <v>20597143</v>
      </c>
      <c r="G32" s="143">
        <v>97314</v>
      </c>
      <c r="H32" s="143">
        <v>20597143</v>
      </c>
      <c r="K32" s="164"/>
      <c r="L32" s="164"/>
      <c r="BO32" s="143">
        <v>0</v>
      </c>
      <c r="BP32" s="143">
        <v>0</v>
      </c>
      <c r="CT32" s="177"/>
      <c r="CU32" s="165"/>
      <c r="CV32" s="165"/>
      <c r="CW32" s="177"/>
      <c r="CX32" s="177"/>
    </row>
    <row r="33" spans="1:102">
      <c r="A33" s="161">
        <f>A32+1</f>
        <v>13</v>
      </c>
      <c r="B33" s="145" t="s">
        <v>193</v>
      </c>
      <c r="C33" s="145" t="s">
        <v>68</v>
      </c>
      <c r="D33" s="178"/>
      <c r="E33" s="162">
        <f t="shared" si="0"/>
        <v>75333</v>
      </c>
      <c r="F33" s="162">
        <f t="shared" si="0"/>
        <v>11300000</v>
      </c>
      <c r="G33" s="143">
        <v>75333</v>
      </c>
      <c r="H33" s="143">
        <v>11300000</v>
      </c>
      <c r="K33" s="164"/>
      <c r="L33" s="164"/>
      <c r="BO33" s="143">
        <v>0</v>
      </c>
      <c r="BP33" s="143">
        <v>0</v>
      </c>
      <c r="CT33" s="177"/>
      <c r="CU33" s="165"/>
      <c r="CV33" s="165"/>
      <c r="CW33" s="177"/>
      <c r="CX33" s="177"/>
    </row>
    <row r="34" spans="1:102">
      <c r="A34" s="161">
        <f>A33+1</f>
        <v>14</v>
      </c>
      <c r="B34" s="180" t="s">
        <v>429</v>
      </c>
      <c r="C34" s="145" t="s">
        <v>59</v>
      </c>
      <c r="D34" s="181"/>
      <c r="E34" s="162">
        <f t="shared" si="0"/>
        <v>160.68</v>
      </c>
      <c r="F34" s="162">
        <f t="shared" si="0"/>
        <v>11234000</v>
      </c>
      <c r="K34" s="164"/>
      <c r="L34" s="164"/>
      <c r="O34" s="143">
        <v>160.68</v>
      </c>
      <c r="P34" s="143">
        <v>11234000</v>
      </c>
      <c r="CT34" s="177"/>
      <c r="CU34" s="165"/>
      <c r="CV34" s="165"/>
      <c r="CW34" s="177"/>
      <c r="CX34" s="177"/>
    </row>
    <row r="35" spans="1:102" ht="31" customHeight="1">
      <c r="A35" s="169">
        <f>A34+1</f>
        <v>15</v>
      </c>
      <c r="B35" s="170" t="s">
        <v>419</v>
      </c>
      <c r="C35" s="145" t="s">
        <v>417</v>
      </c>
      <c r="D35" s="146"/>
      <c r="E35" s="162">
        <f t="shared" si="0"/>
        <v>114140.74</v>
      </c>
      <c r="F35" s="162">
        <f t="shared" si="0"/>
        <v>9708737.3699999992</v>
      </c>
      <c r="G35" s="143">
        <v>114140.74</v>
      </c>
      <c r="H35" s="143">
        <v>9708737.3699999992</v>
      </c>
      <c r="K35" s="164"/>
      <c r="L35" s="164"/>
      <c r="BO35" s="143">
        <v>0</v>
      </c>
      <c r="BP35" s="143">
        <v>0</v>
      </c>
      <c r="CT35" s="177"/>
      <c r="CU35" s="165"/>
      <c r="CV35" s="165"/>
      <c r="CW35" s="177"/>
      <c r="CX35" s="177"/>
    </row>
    <row r="36" spans="1:102" ht="31" customHeight="1">
      <c r="A36" s="171"/>
      <c r="B36" s="172"/>
      <c r="C36" s="145" t="s">
        <v>418</v>
      </c>
      <c r="D36" s="146"/>
      <c r="E36" s="162">
        <f t="shared" si="0"/>
        <v>83647.5</v>
      </c>
      <c r="F36" s="162">
        <f t="shared" si="0"/>
        <v>8880115</v>
      </c>
      <c r="G36" s="143">
        <v>83647.5</v>
      </c>
      <c r="H36" s="143">
        <v>8880115</v>
      </c>
      <c r="K36" s="164"/>
      <c r="L36" s="164"/>
      <c r="BO36" s="143">
        <v>0</v>
      </c>
      <c r="BP36" s="143">
        <v>0</v>
      </c>
      <c r="CT36" s="177"/>
      <c r="CU36" s="165"/>
      <c r="CV36" s="165"/>
      <c r="CW36" s="177"/>
      <c r="CX36" s="177"/>
    </row>
    <row r="37" spans="1:102">
      <c r="A37" s="169">
        <f>A35+1</f>
        <v>16</v>
      </c>
      <c r="B37" s="170" t="s">
        <v>320</v>
      </c>
      <c r="C37" s="145" t="s">
        <v>142</v>
      </c>
      <c r="D37" s="146" t="s">
        <v>145</v>
      </c>
      <c r="E37" s="162">
        <f t="shared" si="0"/>
        <v>3312430.3102333327</v>
      </c>
      <c r="F37" s="162">
        <f t="shared" si="0"/>
        <v>150387460.5</v>
      </c>
      <c r="K37" s="164">
        <v>19421</v>
      </c>
      <c r="L37" s="164">
        <v>667950</v>
      </c>
      <c r="M37" s="163">
        <v>9709</v>
      </c>
      <c r="N37" s="163">
        <v>431010</v>
      </c>
      <c r="Q37" s="163">
        <v>901769</v>
      </c>
      <c r="R37" s="163">
        <v>34729845</v>
      </c>
      <c r="S37" s="143">
        <v>1667090.5999999996</v>
      </c>
      <c r="T37" s="143">
        <v>37175656.5</v>
      </c>
      <c r="AS37" s="163">
        <v>714440.71023333317</v>
      </c>
      <c r="AT37" s="163">
        <v>77382999</v>
      </c>
      <c r="BO37" s="143">
        <v>0</v>
      </c>
      <c r="BP37" s="143">
        <v>0</v>
      </c>
      <c r="CT37" s="177"/>
      <c r="CU37" s="165"/>
      <c r="CV37" s="165"/>
      <c r="CW37" s="177"/>
      <c r="CX37" s="177"/>
    </row>
    <row r="38" spans="1:102">
      <c r="A38" s="173"/>
      <c r="B38" s="174"/>
      <c r="C38" s="145" t="s">
        <v>67</v>
      </c>
      <c r="D38" s="146"/>
      <c r="E38" s="162">
        <f t="shared" si="0"/>
        <v>10818679.6</v>
      </c>
      <c r="F38" s="162">
        <f t="shared" si="0"/>
        <v>534756137.75000006</v>
      </c>
      <c r="K38" s="143">
        <v>462806.12999999995</v>
      </c>
      <c r="L38" s="143">
        <v>11305232.364999998</v>
      </c>
      <c r="Q38" s="163">
        <v>9707944.8879999984</v>
      </c>
      <c r="R38" s="163">
        <v>505666387.20000005</v>
      </c>
      <c r="AW38" s="163">
        <v>647928.58200000005</v>
      </c>
      <c r="AX38" s="163">
        <v>17784518.184999999</v>
      </c>
      <c r="BO38" s="143">
        <v>0</v>
      </c>
      <c r="BP38" s="143">
        <v>0</v>
      </c>
      <c r="CT38" s="177"/>
      <c r="CU38" s="165"/>
      <c r="CV38" s="165"/>
      <c r="CW38" s="177"/>
      <c r="CX38" s="177"/>
    </row>
    <row r="39" spans="1:102">
      <c r="A39" s="171"/>
      <c r="B39" s="172"/>
      <c r="C39" s="145" t="s">
        <v>275</v>
      </c>
      <c r="D39" s="146"/>
      <c r="E39" s="162">
        <f t="shared" si="0"/>
        <v>10392720.942799998</v>
      </c>
      <c r="F39" s="162">
        <f t="shared" si="0"/>
        <v>522149454.61000001</v>
      </c>
      <c r="K39" s="167">
        <v>416772.65999999992</v>
      </c>
      <c r="L39" s="168">
        <v>10094071.539999999</v>
      </c>
      <c r="Q39" s="163">
        <v>9936608.2999999989</v>
      </c>
      <c r="R39" s="163">
        <v>505496386.5</v>
      </c>
      <c r="AS39" s="163">
        <v>39339.982799999998</v>
      </c>
      <c r="AT39" s="163">
        <v>6558996.5700000003</v>
      </c>
      <c r="BO39" s="143">
        <v>0</v>
      </c>
      <c r="BP39" s="143">
        <v>0</v>
      </c>
      <c r="CT39" s="177"/>
      <c r="CU39" s="165"/>
      <c r="CV39" s="165"/>
      <c r="CW39" s="177"/>
      <c r="CX39" s="177"/>
    </row>
    <row r="40" spans="1:102">
      <c r="A40" s="169">
        <f>A37+1</f>
        <v>17</v>
      </c>
      <c r="B40" s="170" t="s">
        <v>139</v>
      </c>
      <c r="C40" s="145" t="s">
        <v>68</v>
      </c>
      <c r="D40" s="146"/>
      <c r="E40" s="162">
        <f t="shared" si="0"/>
        <v>363782</v>
      </c>
      <c r="F40" s="162">
        <f t="shared" si="0"/>
        <v>24120780</v>
      </c>
      <c r="K40" s="164"/>
      <c r="L40" s="164">
        <v>0</v>
      </c>
      <c r="Q40" s="163">
        <v>363782</v>
      </c>
      <c r="R40" s="163">
        <v>24120780</v>
      </c>
      <c r="BO40" s="143">
        <v>0</v>
      </c>
      <c r="BP40" s="143">
        <v>0</v>
      </c>
      <c r="CT40" s="177"/>
      <c r="CU40" s="165"/>
      <c r="CV40" s="165"/>
      <c r="CW40" s="177"/>
      <c r="CX40" s="177"/>
    </row>
    <row r="41" spans="1:102">
      <c r="A41" s="173"/>
      <c r="B41" s="174"/>
      <c r="C41" s="145" t="s">
        <v>142</v>
      </c>
      <c r="D41" s="146" t="s">
        <v>66</v>
      </c>
      <c r="E41" s="162">
        <f t="shared" si="0"/>
        <v>63636</v>
      </c>
      <c r="F41" s="162">
        <f t="shared" si="0"/>
        <v>25578336</v>
      </c>
      <c r="K41" s="164">
        <v>63636</v>
      </c>
      <c r="L41" s="164">
        <v>25578336</v>
      </c>
      <c r="BO41" s="143">
        <v>0</v>
      </c>
      <c r="BP41" s="143">
        <v>0</v>
      </c>
      <c r="CT41" s="177"/>
      <c r="CU41" s="165"/>
      <c r="CV41" s="165"/>
      <c r="CW41" s="177"/>
      <c r="CX41" s="177"/>
    </row>
    <row r="42" spans="1:102">
      <c r="A42" s="171"/>
      <c r="B42" s="172"/>
      <c r="C42" s="145" t="s">
        <v>275</v>
      </c>
      <c r="D42" s="146"/>
      <c r="E42" s="162">
        <f t="shared" si="0"/>
        <v>0</v>
      </c>
      <c r="F42" s="162">
        <f t="shared" si="0"/>
        <v>0</v>
      </c>
      <c r="K42" s="167"/>
      <c r="L42" s="168">
        <v>0</v>
      </c>
      <c r="BO42" s="143">
        <v>0</v>
      </c>
      <c r="BP42" s="143">
        <v>0</v>
      </c>
      <c r="CT42" s="177"/>
      <c r="CU42" s="165"/>
      <c r="CV42" s="165"/>
      <c r="CW42" s="177"/>
      <c r="CX42" s="177"/>
    </row>
    <row r="43" spans="1:102" ht="31">
      <c r="A43" s="161">
        <f>A40+1</f>
        <v>18</v>
      </c>
      <c r="B43" s="145" t="s">
        <v>74</v>
      </c>
      <c r="C43" s="145" t="s">
        <v>70</v>
      </c>
      <c r="D43" s="161">
        <v>31288</v>
      </c>
      <c r="E43" s="162">
        <f t="shared" si="0"/>
        <v>53700</v>
      </c>
      <c r="F43" s="162">
        <f t="shared" si="0"/>
        <v>5950200</v>
      </c>
      <c r="G43" s="143">
        <v>49000</v>
      </c>
      <c r="H43" s="143">
        <v>5851500</v>
      </c>
      <c r="K43" s="143">
        <v>4700</v>
      </c>
      <c r="L43" s="143">
        <v>98700</v>
      </c>
      <c r="BO43" s="143">
        <v>0</v>
      </c>
      <c r="BP43" s="143">
        <v>0</v>
      </c>
      <c r="CT43" s="177"/>
      <c r="CU43" s="165"/>
      <c r="CV43" s="165"/>
      <c r="CW43" s="177"/>
      <c r="CX43" s="177"/>
    </row>
    <row r="44" spans="1:102">
      <c r="A44" s="161">
        <f>A43+1</f>
        <v>19</v>
      </c>
      <c r="B44" s="145" t="s">
        <v>217</v>
      </c>
      <c r="C44" s="145" t="s">
        <v>214</v>
      </c>
      <c r="D44" s="146"/>
      <c r="E44" s="162">
        <f t="shared" si="0"/>
        <v>2129.6010000000001</v>
      </c>
      <c r="F44" s="162">
        <f t="shared" si="0"/>
        <v>10180500</v>
      </c>
      <c r="K44" s="164"/>
      <c r="L44" s="164"/>
      <c r="BO44" s="143">
        <v>2129.6010000000001</v>
      </c>
      <c r="BP44" s="143">
        <v>10180500</v>
      </c>
      <c r="CT44" s="177"/>
      <c r="CU44" s="165"/>
      <c r="CV44" s="165"/>
      <c r="CW44" s="177"/>
      <c r="CX44" s="177"/>
    </row>
    <row r="45" spans="1:102">
      <c r="A45" s="161">
        <f t="shared" ref="A45:A107" si="1">A44+1</f>
        <v>20</v>
      </c>
      <c r="B45" s="145" t="s">
        <v>183</v>
      </c>
      <c r="C45" s="145" t="s">
        <v>68</v>
      </c>
      <c r="D45" s="146" t="s">
        <v>184</v>
      </c>
      <c r="E45" s="162">
        <f t="shared" si="0"/>
        <v>63494</v>
      </c>
      <c r="F45" s="162">
        <f t="shared" si="0"/>
        <v>296590500</v>
      </c>
      <c r="K45" s="164"/>
      <c r="L45" s="164"/>
      <c r="Y45" s="163">
        <v>63494</v>
      </c>
      <c r="Z45" s="163">
        <v>296590500</v>
      </c>
      <c r="BO45" s="143">
        <v>0</v>
      </c>
      <c r="BP45" s="143">
        <v>0</v>
      </c>
      <c r="CT45" s="177"/>
      <c r="CU45" s="165"/>
      <c r="CV45" s="165"/>
      <c r="CW45" s="177"/>
      <c r="CX45" s="177"/>
    </row>
    <row r="46" spans="1:102">
      <c r="A46" s="161">
        <f t="shared" si="1"/>
        <v>21</v>
      </c>
      <c r="B46" s="145" t="s">
        <v>430</v>
      </c>
      <c r="C46" s="145" t="s">
        <v>68</v>
      </c>
      <c r="D46" s="182" t="s">
        <v>170</v>
      </c>
      <c r="E46" s="162">
        <f t="shared" si="0"/>
        <v>40392.649999999994</v>
      </c>
      <c r="F46" s="162">
        <f t="shared" si="0"/>
        <v>6524600</v>
      </c>
      <c r="G46" s="143">
        <v>40392.649999999994</v>
      </c>
      <c r="H46" s="143">
        <v>6524600</v>
      </c>
      <c r="K46" s="164"/>
      <c r="L46" s="164"/>
      <c r="BO46" s="143">
        <v>0</v>
      </c>
      <c r="BP46" s="143">
        <v>0</v>
      </c>
      <c r="CT46" s="177"/>
      <c r="CU46" s="165"/>
      <c r="CV46" s="165"/>
      <c r="CW46" s="177"/>
      <c r="CX46" s="177"/>
    </row>
    <row r="47" spans="1:102">
      <c r="A47" s="161">
        <f t="shared" si="1"/>
        <v>22</v>
      </c>
      <c r="B47" s="145" t="s">
        <v>204</v>
      </c>
      <c r="C47" s="145" t="s">
        <v>68</v>
      </c>
      <c r="D47" s="146"/>
      <c r="E47" s="162">
        <f t="shared" si="0"/>
        <v>316897.84999999998</v>
      </c>
      <c r="F47" s="162">
        <f t="shared" si="0"/>
        <v>26518921.440000001</v>
      </c>
      <c r="I47" s="163">
        <v>316897.84999999998</v>
      </c>
      <c r="J47" s="163">
        <v>26518921.440000001</v>
      </c>
      <c r="K47" s="164"/>
      <c r="L47" s="164"/>
      <c r="BO47" s="143">
        <v>0</v>
      </c>
      <c r="BP47" s="143">
        <v>0</v>
      </c>
      <c r="CT47" s="177"/>
      <c r="CU47" s="165"/>
      <c r="CV47" s="165"/>
      <c r="CW47" s="177"/>
      <c r="CX47" s="177"/>
    </row>
    <row r="48" spans="1:102">
      <c r="A48" s="161">
        <f t="shared" si="1"/>
        <v>23</v>
      </c>
      <c r="B48" s="170" t="s">
        <v>235</v>
      </c>
      <c r="C48" s="145" t="s">
        <v>68</v>
      </c>
      <c r="D48" s="183" t="s">
        <v>164</v>
      </c>
      <c r="E48" s="162">
        <f t="shared" si="0"/>
        <v>2225</v>
      </c>
      <c r="F48" s="162">
        <f t="shared" si="0"/>
        <v>986263.7</v>
      </c>
      <c r="G48" s="143">
        <v>2225</v>
      </c>
      <c r="H48" s="143">
        <v>986263.7</v>
      </c>
      <c r="K48" s="164"/>
      <c r="L48" s="164"/>
      <c r="BO48" s="143">
        <v>0</v>
      </c>
      <c r="BP48" s="143">
        <v>0</v>
      </c>
      <c r="CT48" s="177"/>
      <c r="CU48" s="165"/>
      <c r="CV48" s="165"/>
      <c r="CW48" s="177"/>
      <c r="CX48" s="177"/>
    </row>
    <row r="49" spans="1:102">
      <c r="A49" s="161">
        <f t="shared" si="1"/>
        <v>24</v>
      </c>
      <c r="B49" s="172"/>
      <c r="C49" s="145" t="s">
        <v>64</v>
      </c>
      <c r="D49" s="146"/>
      <c r="E49" s="162">
        <f t="shared" si="0"/>
        <v>35117.520000000004</v>
      </c>
      <c r="F49" s="162">
        <f t="shared" si="0"/>
        <v>4237556.2200000007</v>
      </c>
      <c r="G49" s="143">
        <v>35117.520000000004</v>
      </c>
      <c r="H49" s="143">
        <v>4237556.2200000007</v>
      </c>
      <c r="K49" s="164"/>
      <c r="L49" s="164"/>
      <c r="BO49" s="143">
        <v>0</v>
      </c>
      <c r="BP49" s="143">
        <v>0</v>
      </c>
      <c r="CT49" s="177"/>
      <c r="CU49" s="165"/>
      <c r="CV49" s="165"/>
      <c r="CW49" s="177"/>
      <c r="CX49" s="177"/>
    </row>
    <row r="50" spans="1:102">
      <c r="A50" s="161">
        <f t="shared" si="1"/>
        <v>25</v>
      </c>
      <c r="B50" s="145" t="s">
        <v>309</v>
      </c>
      <c r="C50" s="145" t="s">
        <v>303</v>
      </c>
      <c r="D50" s="146"/>
      <c r="E50" s="162">
        <f t="shared" si="0"/>
        <v>153375.07</v>
      </c>
      <c r="F50" s="162">
        <f t="shared" si="0"/>
        <v>14929320</v>
      </c>
      <c r="G50" s="143">
        <v>153375.07</v>
      </c>
      <c r="H50" s="143">
        <v>14929320</v>
      </c>
      <c r="K50" s="167"/>
      <c r="L50" s="168"/>
      <c r="BO50" s="143">
        <v>0</v>
      </c>
      <c r="BP50" s="143">
        <v>0</v>
      </c>
      <c r="CT50" s="177"/>
      <c r="CU50" s="165"/>
      <c r="CV50" s="165"/>
      <c r="CW50" s="177"/>
      <c r="CX50" s="177"/>
    </row>
    <row r="51" spans="1:102">
      <c r="A51" s="161">
        <f t="shared" si="1"/>
        <v>26</v>
      </c>
      <c r="B51" s="170" t="s">
        <v>294</v>
      </c>
      <c r="C51" s="145" t="s">
        <v>284</v>
      </c>
      <c r="D51" s="146"/>
      <c r="E51" s="162">
        <f t="shared" si="0"/>
        <v>245</v>
      </c>
      <c r="F51" s="162">
        <f t="shared" si="0"/>
        <v>1163750</v>
      </c>
      <c r="K51" s="167"/>
      <c r="L51" s="168"/>
      <c r="BO51" s="143">
        <v>245</v>
      </c>
      <c r="BP51" s="143">
        <v>1163750</v>
      </c>
      <c r="CT51" s="177"/>
      <c r="CU51" s="165"/>
      <c r="CV51" s="165"/>
      <c r="CW51" s="177"/>
      <c r="CX51" s="177"/>
    </row>
    <row r="52" spans="1:102">
      <c r="A52" s="161">
        <f t="shared" si="1"/>
        <v>27</v>
      </c>
      <c r="B52" s="172"/>
      <c r="C52" s="145" t="s">
        <v>59</v>
      </c>
      <c r="D52" s="146"/>
      <c r="E52" s="162">
        <f t="shared" si="0"/>
        <v>392.75</v>
      </c>
      <c r="F52" s="162">
        <f t="shared" si="0"/>
        <v>23203900</v>
      </c>
      <c r="K52" s="164"/>
      <c r="L52" s="164"/>
      <c r="AG52" s="163">
        <v>392.75</v>
      </c>
      <c r="AH52" s="163">
        <v>23203900</v>
      </c>
      <c r="BO52" s="143">
        <v>0</v>
      </c>
      <c r="BP52" s="143">
        <v>0</v>
      </c>
      <c r="CT52" s="177"/>
      <c r="CU52" s="165"/>
      <c r="CV52" s="165"/>
      <c r="CW52" s="177"/>
      <c r="CX52" s="177"/>
    </row>
    <row r="53" spans="1:102">
      <c r="A53" s="161">
        <f t="shared" si="1"/>
        <v>28</v>
      </c>
      <c r="B53" s="145" t="s">
        <v>229</v>
      </c>
      <c r="C53" s="145" t="s">
        <v>64</v>
      </c>
      <c r="D53" s="146"/>
      <c r="E53" s="162">
        <f t="shared" si="0"/>
        <v>404899.5</v>
      </c>
      <c r="F53" s="162">
        <f t="shared" si="0"/>
        <v>24530360.1468</v>
      </c>
      <c r="G53" s="143">
        <v>201042.5</v>
      </c>
      <c r="H53" s="143">
        <v>16383817.140000001</v>
      </c>
      <c r="I53" s="163">
        <v>203856.99999999997</v>
      </c>
      <c r="J53" s="163">
        <v>8146543.0067999996</v>
      </c>
      <c r="K53" s="164"/>
      <c r="L53" s="164"/>
      <c r="BO53" s="143">
        <v>0</v>
      </c>
      <c r="BP53" s="143">
        <v>0</v>
      </c>
      <c r="CT53" s="177"/>
      <c r="CU53" s="165"/>
      <c r="CV53" s="165"/>
      <c r="CW53" s="177"/>
      <c r="CX53" s="177"/>
    </row>
    <row r="54" spans="1:102">
      <c r="A54" s="161">
        <f t="shared" si="1"/>
        <v>29</v>
      </c>
      <c r="B54" s="145" t="s">
        <v>202</v>
      </c>
      <c r="C54" s="145" t="s">
        <v>68</v>
      </c>
      <c r="D54" s="146"/>
      <c r="E54" s="162">
        <f t="shared" si="0"/>
        <v>106220.94</v>
      </c>
      <c r="F54" s="162">
        <f t="shared" si="0"/>
        <v>10091866.529999999</v>
      </c>
      <c r="G54" s="143">
        <v>106220.94</v>
      </c>
      <c r="H54" s="143">
        <v>10091866.529999999</v>
      </c>
      <c r="J54" s="163">
        <v>0</v>
      </c>
      <c r="K54" s="164"/>
      <c r="L54" s="164"/>
      <c r="BO54" s="143">
        <v>0</v>
      </c>
      <c r="BP54" s="143">
        <v>0</v>
      </c>
      <c r="CT54" s="177"/>
      <c r="CU54" s="165"/>
      <c r="CV54" s="165"/>
      <c r="CW54" s="177"/>
      <c r="CX54" s="177"/>
    </row>
    <row r="55" spans="1:102">
      <c r="A55" s="161">
        <f t="shared" si="1"/>
        <v>30</v>
      </c>
      <c r="B55" s="145" t="s">
        <v>187</v>
      </c>
      <c r="C55" s="145" t="s">
        <v>68</v>
      </c>
      <c r="D55" s="146"/>
      <c r="E55" s="162">
        <f t="shared" si="0"/>
        <v>40338</v>
      </c>
      <c r="F55" s="162">
        <f t="shared" si="0"/>
        <v>7295950</v>
      </c>
      <c r="G55" s="143">
        <v>40338</v>
      </c>
      <c r="H55" s="143">
        <v>7295950</v>
      </c>
      <c r="J55" s="163">
        <v>0</v>
      </c>
      <c r="K55" s="164"/>
      <c r="L55" s="164"/>
      <c r="BO55" s="143">
        <v>0</v>
      </c>
      <c r="BP55" s="143">
        <v>0</v>
      </c>
      <c r="CT55" s="177"/>
      <c r="CU55" s="165"/>
      <c r="CV55" s="165"/>
      <c r="CW55" s="177"/>
      <c r="CX55" s="177"/>
    </row>
    <row r="56" spans="1:102">
      <c r="A56" s="169">
        <f t="shared" si="1"/>
        <v>31</v>
      </c>
      <c r="B56" s="170" t="s">
        <v>100</v>
      </c>
      <c r="C56" s="145" t="s">
        <v>67</v>
      </c>
      <c r="D56" s="146"/>
      <c r="E56" s="162">
        <f t="shared" si="0"/>
        <v>610852</v>
      </c>
      <c r="F56" s="162">
        <f t="shared" si="0"/>
        <v>49803079.090000004</v>
      </c>
      <c r="G56" s="143">
        <v>353566</v>
      </c>
      <c r="H56" s="143">
        <v>40244175</v>
      </c>
      <c r="I56" s="163">
        <v>257286</v>
      </c>
      <c r="J56" s="163">
        <v>9558904.0899999999</v>
      </c>
      <c r="K56" s="164"/>
      <c r="L56" s="168"/>
      <c r="BO56" s="143">
        <v>0</v>
      </c>
      <c r="BP56" s="143">
        <v>0</v>
      </c>
      <c r="CT56" s="177"/>
      <c r="CU56" s="165"/>
      <c r="CV56" s="165"/>
      <c r="CW56" s="177"/>
      <c r="CX56" s="177"/>
    </row>
    <row r="57" spans="1:102">
      <c r="A57" s="173"/>
      <c r="B57" s="174"/>
      <c r="C57" s="145" t="s">
        <v>346</v>
      </c>
      <c r="D57" s="146"/>
      <c r="E57" s="162">
        <f t="shared" si="0"/>
        <v>100</v>
      </c>
      <c r="F57" s="162">
        <f t="shared" si="0"/>
        <v>10191347</v>
      </c>
      <c r="K57" s="164"/>
      <c r="L57" s="164"/>
      <c r="M57" s="163">
        <v>100</v>
      </c>
      <c r="N57" s="163">
        <v>10191347</v>
      </c>
      <c r="BO57" s="143">
        <v>0</v>
      </c>
      <c r="BP57" s="143">
        <v>0</v>
      </c>
      <c r="CT57" s="177"/>
      <c r="CU57" s="165"/>
      <c r="CV57" s="165"/>
      <c r="CW57" s="177"/>
      <c r="CX57" s="177"/>
    </row>
    <row r="58" spans="1:102">
      <c r="A58" s="173"/>
      <c r="B58" s="174"/>
      <c r="C58" s="145" t="s">
        <v>248</v>
      </c>
      <c r="D58" s="146"/>
      <c r="E58" s="162">
        <f t="shared" si="0"/>
        <v>1626677.82</v>
      </c>
      <c r="F58" s="162">
        <f t="shared" si="0"/>
        <v>59837719.600000001</v>
      </c>
      <c r="K58" s="184">
        <v>1626677.82</v>
      </c>
      <c r="L58" s="185">
        <v>59837719.600000001</v>
      </c>
      <c r="BO58" s="143">
        <v>0</v>
      </c>
      <c r="BP58" s="143">
        <v>0</v>
      </c>
      <c r="CT58" s="177"/>
      <c r="CU58" s="165"/>
      <c r="CV58" s="165"/>
      <c r="CW58" s="177"/>
      <c r="CX58" s="177"/>
    </row>
    <row r="59" spans="1:102" ht="31">
      <c r="A59" s="173"/>
      <c r="B59" s="174"/>
      <c r="C59" s="145" t="s">
        <v>105</v>
      </c>
      <c r="D59" s="146" t="s">
        <v>129</v>
      </c>
      <c r="E59" s="162">
        <f t="shared" si="0"/>
        <v>519116.25</v>
      </c>
      <c r="F59" s="162">
        <f t="shared" si="0"/>
        <v>18081710</v>
      </c>
      <c r="K59" s="164">
        <v>519116.25</v>
      </c>
      <c r="L59" s="164">
        <v>18081710</v>
      </c>
      <c r="BO59" s="143">
        <v>0</v>
      </c>
      <c r="BP59" s="143">
        <v>0</v>
      </c>
      <c r="CT59" s="177"/>
      <c r="CU59" s="165"/>
      <c r="CV59" s="165"/>
      <c r="CW59" s="177"/>
      <c r="CX59" s="177"/>
    </row>
    <row r="60" spans="1:102">
      <c r="A60" s="173"/>
      <c r="B60" s="174"/>
      <c r="C60" s="145" t="s">
        <v>272</v>
      </c>
      <c r="D60" s="146"/>
      <c r="E60" s="162">
        <f t="shared" si="0"/>
        <v>519116.25</v>
      </c>
      <c r="F60" s="162">
        <f t="shared" si="0"/>
        <v>18081710</v>
      </c>
      <c r="K60" s="164">
        <v>519116.25</v>
      </c>
      <c r="L60" s="164">
        <v>18081710</v>
      </c>
      <c r="BO60" s="143">
        <v>0</v>
      </c>
      <c r="BP60" s="143">
        <v>0</v>
      </c>
      <c r="CT60" s="177"/>
      <c r="CU60" s="165"/>
      <c r="CV60" s="165"/>
      <c r="CW60" s="177"/>
      <c r="CX60" s="177"/>
    </row>
    <row r="61" spans="1:102">
      <c r="A61" s="171"/>
      <c r="B61" s="172"/>
      <c r="C61" s="145" t="s">
        <v>259</v>
      </c>
      <c r="D61" s="146"/>
      <c r="E61" s="162">
        <f t="shared" si="0"/>
        <v>223854</v>
      </c>
      <c r="F61" s="162">
        <f t="shared" si="0"/>
        <v>8405440</v>
      </c>
      <c r="K61" s="164">
        <v>223854</v>
      </c>
      <c r="L61" s="164">
        <v>8405440</v>
      </c>
      <c r="BO61" s="143">
        <v>0</v>
      </c>
      <c r="BP61" s="143">
        <v>0</v>
      </c>
      <c r="CT61" s="177"/>
      <c r="CU61" s="165"/>
      <c r="CV61" s="165"/>
      <c r="CW61" s="177"/>
      <c r="CX61" s="177"/>
    </row>
    <row r="62" spans="1:102">
      <c r="A62" s="161">
        <f>A56+1</f>
        <v>32</v>
      </c>
      <c r="B62" s="186" t="s">
        <v>424</v>
      </c>
      <c r="C62" s="145" t="s">
        <v>248</v>
      </c>
      <c r="D62" s="146"/>
      <c r="E62" s="162">
        <f t="shared" si="0"/>
        <v>2129.6010000000001</v>
      </c>
      <c r="F62" s="162">
        <f t="shared" si="0"/>
        <v>10180500</v>
      </c>
      <c r="K62" s="164"/>
      <c r="L62" s="164"/>
      <c r="BO62" s="143">
        <v>2129.6010000000001</v>
      </c>
      <c r="BP62" s="143">
        <v>10180500</v>
      </c>
      <c r="CT62" s="177"/>
      <c r="CU62" s="165"/>
      <c r="CV62" s="165"/>
      <c r="CW62" s="177"/>
      <c r="CX62" s="177"/>
    </row>
    <row r="63" spans="1:102">
      <c r="A63" s="169">
        <f t="shared" si="1"/>
        <v>33</v>
      </c>
      <c r="B63" s="170" t="s">
        <v>230</v>
      </c>
      <c r="C63" s="145" t="s">
        <v>64</v>
      </c>
      <c r="D63" s="146"/>
      <c r="E63" s="162">
        <f t="shared" si="0"/>
        <v>76322.27</v>
      </c>
      <c r="F63" s="162">
        <f t="shared" si="0"/>
        <v>8964655.5</v>
      </c>
      <c r="G63" s="143">
        <v>76322.27</v>
      </c>
      <c r="H63" s="143">
        <v>8964655.5</v>
      </c>
      <c r="K63" s="164"/>
      <c r="L63" s="164"/>
      <c r="BO63" s="143">
        <v>0</v>
      </c>
      <c r="BP63" s="143">
        <v>0</v>
      </c>
      <c r="CT63" s="177"/>
      <c r="CU63" s="165"/>
      <c r="CV63" s="165"/>
      <c r="CW63" s="177"/>
      <c r="CX63" s="177"/>
    </row>
    <row r="64" spans="1:102">
      <c r="A64" s="173"/>
      <c r="B64" s="174"/>
      <c r="C64" s="145" t="s">
        <v>284</v>
      </c>
      <c r="D64" s="146"/>
      <c r="E64" s="162">
        <f t="shared" si="0"/>
        <v>237040.31000000003</v>
      </c>
      <c r="F64" s="162">
        <f t="shared" si="0"/>
        <v>19570000</v>
      </c>
      <c r="G64" s="143">
        <v>237040.31000000003</v>
      </c>
      <c r="H64" s="143">
        <v>19570000</v>
      </c>
      <c r="K64" s="167"/>
      <c r="L64" s="168"/>
      <c r="BO64" s="143">
        <v>0</v>
      </c>
      <c r="BP64" s="143">
        <v>0</v>
      </c>
      <c r="CT64" s="177"/>
      <c r="CU64" s="165"/>
      <c r="CV64" s="165"/>
      <c r="CW64" s="177"/>
      <c r="CX64" s="177"/>
    </row>
    <row r="65" spans="1:102">
      <c r="A65" s="171"/>
      <c r="B65" s="172"/>
      <c r="C65" s="145" t="s">
        <v>303</v>
      </c>
      <c r="D65" s="187" t="s">
        <v>305</v>
      </c>
      <c r="E65" s="162">
        <f t="shared" si="0"/>
        <v>38600</v>
      </c>
      <c r="F65" s="162">
        <f t="shared" si="0"/>
        <v>5790000</v>
      </c>
      <c r="G65" s="143">
        <v>38600</v>
      </c>
      <c r="H65" s="143">
        <v>5790000</v>
      </c>
      <c r="K65" s="167"/>
      <c r="L65" s="168"/>
      <c r="BO65" s="143">
        <v>0</v>
      </c>
      <c r="BP65" s="143">
        <v>0</v>
      </c>
      <c r="CT65" s="177"/>
      <c r="CU65" s="165"/>
      <c r="CV65" s="165"/>
      <c r="CW65" s="177"/>
      <c r="CX65" s="177"/>
    </row>
    <row r="66" spans="1:102">
      <c r="A66" s="161">
        <f>A63+1</f>
        <v>34</v>
      </c>
      <c r="B66" s="145" t="s">
        <v>307</v>
      </c>
      <c r="C66" s="145" t="s">
        <v>303</v>
      </c>
      <c r="D66" s="146"/>
      <c r="E66" s="162">
        <f t="shared" si="0"/>
        <v>1229</v>
      </c>
      <c r="F66" s="162">
        <f t="shared" si="0"/>
        <v>11734000</v>
      </c>
      <c r="K66" s="167"/>
      <c r="L66" s="168"/>
      <c r="AG66" s="163">
        <v>1229</v>
      </c>
      <c r="AH66" s="163">
        <v>11734000</v>
      </c>
      <c r="BO66" s="143">
        <v>0</v>
      </c>
      <c r="BP66" s="143">
        <v>0</v>
      </c>
      <c r="CT66" s="177"/>
      <c r="CU66" s="165"/>
      <c r="CV66" s="165"/>
      <c r="CW66" s="177"/>
      <c r="CX66" s="177"/>
    </row>
    <row r="67" spans="1:102">
      <c r="A67" s="169">
        <f>A66+1</f>
        <v>35</v>
      </c>
      <c r="B67" s="170" t="s">
        <v>212</v>
      </c>
      <c r="C67" s="145" t="s">
        <v>214</v>
      </c>
      <c r="D67" s="146"/>
      <c r="E67" s="162">
        <f t="shared" si="0"/>
        <v>168024</v>
      </c>
      <c r="F67" s="162">
        <f t="shared" si="0"/>
        <v>22513750</v>
      </c>
      <c r="G67" s="143">
        <v>168024</v>
      </c>
      <c r="H67" s="143">
        <v>22513750</v>
      </c>
      <c r="K67" s="164"/>
      <c r="L67" s="164"/>
      <c r="BO67" s="143">
        <v>0</v>
      </c>
      <c r="BP67" s="143">
        <v>0</v>
      </c>
      <c r="CT67" s="177"/>
      <c r="CU67" s="165"/>
      <c r="CV67" s="165"/>
      <c r="CW67" s="177"/>
      <c r="CX67" s="177"/>
    </row>
    <row r="68" spans="1:102">
      <c r="A68" s="171"/>
      <c r="B68" s="172"/>
      <c r="C68" s="145" t="s">
        <v>61</v>
      </c>
      <c r="D68" s="146"/>
      <c r="E68" s="162">
        <f t="shared" ref="E68:F126" si="2">G68+I68+K68+M68+O68+Q68+S68+U68+U68+W68+Y68+AA68+AC68+AE68+AG68+AI68+AK68+AM68+AO68+AQ68+AS68+AU68+AW68+AY68+BA68+BC68+BE68+BG68+BI68+BK68+BM68+BO68+BQ68+BS68+BU68+BW68+BY68+CA68+CC68+CE68+CG68+CI68+CK68+CM68+CO68+CQ68+CS68+CU68+CW68</f>
        <v>295517.65999999997</v>
      </c>
      <c r="F68" s="162">
        <f t="shared" si="2"/>
        <v>37979075</v>
      </c>
      <c r="G68" s="143">
        <v>295517.65999999997</v>
      </c>
      <c r="H68" s="143">
        <v>37979075</v>
      </c>
      <c r="K68" s="164"/>
      <c r="L68" s="164"/>
      <c r="BO68" s="143">
        <v>0</v>
      </c>
      <c r="BP68" s="143">
        <v>0</v>
      </c>
      <c r="CT68" s="177"/>
      <c r="CU68" s="165"/>
      <c r="CV68" s="165"/>
      <c r="CW68" s="177"/>
      <c r="CX68" s="177"/>
    </row>
    <row r="69" spans="1:102">
      <c r="A69" s="161">
        <f>A67+1</f>
        <v>36</v>
      </c>
      <c r="B69" s="145" t="s">
        <v>287</v>
      </c>
      <c r="C69" s="145" t="s">
        <v>284</v>
      </c>
      <c r="D69" s="146"/>
      <c r="E69" s="162">
        <f t="shared" si="2"/>
        <v>0.12134465625</v>
      </c>
      <c r="F69" s="162">
        <f t="shared" si="2"/>
        <v>38883541.229999997</v>
      </c>
      <c r="K69" s="167"/>
      <c r="L69" s="168"/>
      <c r="BK69" s="143">
        <v>0.12134465625</v>
      </c>
      <c r="BL69" s="143">
        <v>38883541.229999997</v>
      </c>
      <c r="BO69" s="143">
        <v>0</v>
      </c>
      <c r="BP69" s="143">
        <v>0</v>
      </c>
      <c r="CT69" s="177"/>
      <c r="CU69" s="165"/>
      <c r="CV69" s="165"/>
      <c r="CW69" s="177"/>
      <c r="CX69" s="177"/>
    </row>
    <row r="70" spans="1:102">
      <c r="A70" s="161">
        <f t="shared" si="1"/>
        <v>37</v>
      </c>
      <c r="B70" s="145" t="s">
        <v>165</v>
      </c>
      <c r="C70" s="145" t="s">
        <v>68</v>
      </c>
      <c r="D70" s="188" t="s">
        <v>166</v>
      </c>
      <c r="E70" s="162">
        <f t="shared" si="2"/>
        <v>8664066.6799999997</v>
      </c>
      <c r="F70" s="162">
        <f t="shared" si="2"/>
        <v>572429179.5</v>
      </c>
      <c r="K70" s="164"/>
      <c r="L70" s="164"/>
      <c r="Q70" s="163">
        <v>7580393</v>
      </c>
      <c r="R70" s="163">
        <v>403573830</v>
      </c>
      <c r="AS70" s="163">
        <v>104130.64</v>
      </c>
      <c r="AT70" s="163">
        <v>108009187.5</v>
      </c>
      <c r="AU70" s="143">
        <v>116518.04</v>
      </c>
      <c r="AV70" s="143">
        <v>34955412</v>
      </c>
      <c r="AW70" s="163">
        <v>863025</v>
      </c>
      <c r="AX70" s="163">
        <v>25890750</v>
      </c>
      <c r="BO70" s="143">
        <v>0</v>
      </c>
      <c r="BP70" s="143">
        <v>0</v>
      </c>
      <c r="CT70" s="177"/>
      <c r="CU70" s="165"/>
      <c r="CV70" s="165"/>
      <c r="CW70" s="177"/>
      <c r="CX70" s="177"/>
    </row>
    <row r="71" spans="1:102" ht="31">
      <c r="A71" s="161">
        <f t="shared" si="1"/>
        <v>38</v>
      </c>
      <c r="B71" s="145" t="s">
        <v>195</v>
      </c>
      <c r="C71" s="145" t="s">
        <v>68</v>
      </c>
      <c r="D71" s="146"/>
      <c r="E71" s="162">
        <f t="shared" si="2"/>
        <v>106000</v>
      </c>
      <c r="F71" s="162">
        <f t="shared" si="2"/>
        <v>15900000</v>
      </c>
      <c r="G71" s="143">
        <v>106000</v>
      </c>
      <c r="H71" s="143">
        <v>15900000</v>
      </c>
      <c r="K71" s="164"/>
      <c r="L71" s="164"/>
      <c r="BO71" s="143">
        <v>0</v>
      </c>
      <c r="BP71" s="143">
        <v>0</v>
      </c>
      <c r="CT71" s="177"/>
      <c r="CU71" s="165"/>
      <c r="CV71" s="165"/>
      <c r="CW71" s="177"/>
      <c r="CX71" s="177"/>
    </row>
    <row r="72" spans="1:102">
      <c r="A72" s="161">
        <f t="shared" si="1"/>
        <v>39</v>
      </c>
      <c r="B72" s="145" t="s">
        <v>265</v>
      </c>
      <c r="C72" s="145" t="s">
        <v>259</v>
      </c>
      <c r="D72" s="146"/>
      <c r="E72" s="162">
        <f t="shared" si="2"/>
        <v>98481.310000000012</v>
      </c>
      <c r="F72" s="162">
        <f t="shared" si="2"/>
        <v>10244600</v>
      </c>
      <c r="G72" s="143">
        <v>98481.310000000012</v>
      </c>
      <c r="H72" s="143">
        <v>10244600</v>
      </c>
      <c r="K72" s="164"/>
      <c r="L72" s="164"/>
      <c r="BO72" s="143">
        <v>0</v>
      </c>
      <c r="BP72" s="143">
        <v>0</v>
      </c>
      <c r="CT72" s="177"/>
      <c r="CU72" s="165"/>
      <c r="CV72" s="165"/>
      <c r="CW72" s="177"/>
      <c r="CX72" s="177"/>
    </row>
    <row r="73" spans="1:102">
      <c r="A73" s="161">
        <f t="shared" si="1"/>
        <v>40</v>
      </c>
      <c r="B73" s="145" t="s">
        <v>342</v>
      </c>
      <c r="C73" s="145" t="s">
        <v>59</v>
      </c>
      <c r="D73" s="146"/>
      <c r="E73" s="162">
        <f t="shared" si="2"/>
        <v>1475.1</v>
      </c>
      <c r="F73" s="162">
        <f t="shared" si="2"/>
        <v>19189000</v>
      </c>
      <c r="K73" s="164"/>
      <c r="L73" s="164"/>
      <c r="AG73" s="163">
        <v>1475.1</v>
      </c>
      <c r="AH73" s="163">
        <v>19189000</v>
      </c>
      <c r="BO73" s="143">
        <v>0</v>
      </c>
      <c r="BP73" s="143">
        <v>0</v>
      </c>
      <c r="CT73" s="177"/>
      <c r="CU73" s="165"/>
      <c r="CV73" s="165"/>
      <c r="CW73" s="177"/>
      <c r="CX73" s="177"/>
    </row>
    <row r="74" spans="1:102">
      <c r="A74" s="161">
        <f t="shared" si="1"/>
        <v>41</v>
      </c>
      <c r="B74" s="145" t="s">
        <v>153</v>
      </c>
      <c r="C74" s="145" t="s">
        <v>68</v>
      </c>
      <c r="D74" s="146"/>
      <c r="E74" s="162">
        <f t="shared" si="2"/>
        <v>98140.5</v>
      </c>
      <c r="F74" s="162">
        <f t="shared" si="2"/>
        <v>14271428.57</v>
      </c>
      <c r="G74" s="143">
        <v>98140.5</v>
      </c>
      <c r="H74" s="143">
        <v>14271428.57</v>
      </c>
      <c r="K74" s="164"/>
      <c r="L74" s="164"/>
      <c r="BO74" s="143">
        <v>0</v>
      </c>
      <c r="BP74" s="143">
        <v>0</v>
      </c>
      <c r="CT74" s="177"/>
      <c r="CU74" s="165"/>
      <c r="CV74" s="165"/>
      <c r="CW74" s="177"/>
      <c r="CX74" s="177"/>
    </row>
    <row r="75" spans="1:102">
      <c r="A75" s="161">
        <f t="shared" si="1"/>
        <v>42</v>
      </c>
      <c r="B75" s="145" t="s">
        <v>191</v>
      </c>
      <c r="C75" s="145" t="s">
        <v>68</v>
      </c>
      <c r="D75" s="146"/>
      <c r="E75" s="162">
        <f t="shared" si="2"/>
        <v>21528</v>
      </c>
      <c r="F75" s="162">
        <f t="shared" si="2"/>
        <v>3229214.6399999997</v>
      </c>
      <c r="G75" s="143">
        <v>21528</v>
      </c>
      <c r="H75" s="143">
        <v>3229214.6399999997</v>
      </c>
      <c r="K75" s="164"/>
      <c r="L75" s="164"/>
      <c r="BO75" s="143">
        <v>0</v>
      </c>
      <c r="BP75" s="143">
        <v>0</v>
      </c>
      <c r="CT75" s="177"/>
      <c r="CU75" s="165"/>
      <c r="CV75" s="165"/>
      <c r="CW75" s="177"/>
      <c r="CX75" s="177"/>
    </row>
    <row r="76" spans="1:102">
      <c r="A76" s="161">
        <f t="shared" si="1"/>
        <v>43</v>
      </c>
      <c r="B76" s="186" t="s">
        <v>425</v>
      </c>
      <c r="C76" s="145" t="s">
        <v>275</v>
      </c>
      <c r="D76" s="146"/>
      <c r="E76" s="162">
        <f t="shared" si="2"/>
        <v>23595.057333333338</v>
      </c>
      <c r="F76" s="162">
        <f t="shared" si="2"/>
        <v>6524258.5999999996</v>
      </c>
      <c r="K76" s="167"/>
      <c r="L76" s="168"/>
      <c r="AS76" s="163">
        <v>23595.057333333338</v>
      </c>
      <c r="AT76" s="163">
        <v>6524258.5999999996</v>
      </c>
      <c r="BO76" s="143">
        <v>0</v>
      </c>
      <c r="BP76" s="143">
        <v>0</v>
      </c>
      <c r="CT76" s="177"/>
      <c r="CU76" s="165"/>
      <c r="CV76" s="165"/>
      <c r="CW76" s="177"/>
      <c r="CX76" s="177"/>
    </row>
    <row r="77" spans="1:102">
      <c r="A77" s="169">
        <f t="shared" si="1"/>
        <v>44</v>
      </c>
      <c r="B77" s="170" t="s">
        <v>247</v>
      </c>
      <c r="C77" s="145" t="s">
        <v>68</v>
      </c>
      <c r="D77" s="146"/>
      <c r="E77" s="162">
        <f t="shared" si="2"/>
        <v>94008.62000000001</v>
      </c>
      <c r="F77" s="162">
        <f t="shared" si="2"/>
        <v>3121045.4</v>
      </c>
      <c r="K77" s="164">
        <v>94008.62000000001</v>
      </c>
      <c r="L77" s="164">
        <v>3121045.4</v>
      </c>
      <c r="BO77" s="143">
        <v>0</v>
      </c>
      <c r="BP77" s="143">
        <v>0</v>
      </c>
      <c r="CT77" s="177"/>
      <c r="CU77" s="165"/>
      <c r="CV77" s="165"/>
      <c r="CW77" s="177"/>
      <c r="CX77" s="177"/>
    </row>
    <row r="78" spans="1:102">
      <c r="A78" s="173"/>
      <c r="B78" s="174"/>
      <c r="C78" s="145" t="s">
        <v>60</v>
      </c>
      <c r="D78" s="146"/>
      <c r="E78" s="162">
        <f t="shared" si="2"/>
        <v>21412.5</v>
      </c>
      <c r="F78" s="162">
        <f t="shared" si="2"/>
        <v>3211877</v>
      </c>
      <c r="G78" s="143">
        <v>21412.5</v>
      </c>
      <c r="H78" s="143">
        <v>3211877</v>
      </c>
      <c r="K78" s="164"/>
      <c r="L78" s="164"/>
      <c r="BO78" s="143">
        <v>0</v>
      </c>
      <c r="BP78" s="143">
        <v>0</v>
      </c>
      <c r="CT78" s="177"/>
      <c r="CU78" s="165"/>
      <c r="CV78" s="165"/>
      <c r="CW78" s="177"/>
      <c r="CX78" s="177"/>
    </row>
    <row r="79" spans="1:102">
      <c r="A79" s="173"/>
      <c r="B79" s="174"/>
      <c r="C79" s="145" t="s">
        <v>248</v>
      </c>
      <c r="D79" s="146"/>
      <c r="E79" s="162">
        <f t="shared" si="2"/>
        <v>70212.5</v>
      </c>
      <c r="F79" s="162">
        <f t="shared" si="2"/>
        <v>2386500</v>
      </c>
      <c r="K79" s="164">
        <v>70212.5</v>
      </c>
      <c r="L79" s="164">
        <v>2386500</v>
      </c>
      <c r="BO79" s="143">
        <v>0</v>
      </c>
      <c r="BP79" s="143">
        <v>0</v>
      </c>
      <c r="CT79" s="177"/>
      <c r="CU79" s="165"/>
      <c r="CV79" s="165"/>
      <c r="CW79" s="177"/>
      <c r="CX79" s="177"/>
    </row>
    <row r="80" spans="1:102">
      <c r="A80" s="173"/>
      <c r="B80" s="174"/>
      <c r="C80" s="145" t="s">
        <v>134</v>
      </c>
      <c r="D80" s="146"/>
      <c r="E80" s="162">
        <f t="shared" si="2"/>
        <v>51644</v>
      </c>
      <c r="F80" s="162">
        <f t="shared" si="2"/>
        <v>6972325</v>
      </c>
      <c r="G80" s="143">
        <v>51644</v>
      </c>
      <c r="H80" s="143">
        <v>6972325</v>
      </c>
      <c r="K80" s="164"/>
      <c r="L80" s="164"/>
      <c r="BO80" s="143">
        <v>0</v>
      </c>
      <c r="BP80" s="143">
        <v>0</v>
      </c>
      <c r="CT80" s="177"/>
      <c r="CU80" s="165"/>
      <c r="CV80" s="165"/>
      <c r="CW80" s="177"/>
      <c r="CX80" s="177"/>
    </row>
    <row r="81" spans="1:102">
      <c r="A81" s="171"/>
      <c r="B81" s="172"/>
      <c r="C81" s="145" t="s">
        <v>244</v>
      </c>
      <c r="D81" s="146"/>
      <c r="E81" s="162">
        <f t="shared" si="2"/>
        <v>50100</v>
      </c>
      <c r="F81" s="162">
        <f t="shared" si="2"/>
        <v>1544000</v>
      </c>
      <c r="K81" s="164">
        <v>50100</v>
      </c>
      <c r="L81" s="164">
        <v>1544000</v>
      </c>
      <c r="BO81" s="143">
        <v>0</v>
      </c>
      <c r="BP81" s="143">
        <v>0</v>
      </c>
      <c r="CT81" s="177"/>
      <c r="CU81" s="165"/>
      <c r="CV81" s="165"/>
      <c r="CW81" s="177"/>
      <c r="CX81" s="177"/>
    </row>
    <row r="82" spans="1:102">
      <c r="A82" s="161">
        <f>A77+1</f>
        <v>45</v>
      </c>
      <c r="B82" s="145" t="s">
        <v>323</v>
      </c>
      <c r="C82" s="145" t="s">
        <v>67</v>
      </c>
      <c r="D82" s="146"/>
      <c r="E82" s="162">
        <f t="shared" si="2"/>
        <v>154527.82</v>
      </c>
      <c r="F82" s="162">
        <f t="shared" si="2"/>
        <v>11179188.140000001</v>
      </c>
      <c r="G82" s="143">
        <v>154527.82</v>
      </c>
      <c r="H82" s="143">
        <v>11179188.140000001</v>
      </c>
      <c r="K82" s="167"/>
      <c r="L82" s="168"/>
      <c r="BO82" s="143">
        <v>0</v>
      </c>
      <c r="BP82" s="143">
        <v>0</v>
      </c>
      <c r="CT82" s="177"/>
      <c r="CU82" s="165"/>
      <c r="CV82" s="165"/>
      <c r="CW82" s="177"/>
      <c r="CX82" s="177"/>
    </row>
    <row r="83" spans="1:102">
      <c r="A83" s="161">
        <f t="shared" si="1"/>
        <v>46</v>
      </c>
      <c r="B83" s="145" t="s">
        <v>358</v>
      </c>
      <c r="C83" s="145" t="s">
        <v>60</v>
      </c>
      <c r="D83" s="146"/>
      <c r="E83" s="162">
        <f t="shared" si="2"/>
        <v>86562</v>
      </c>
      <c r="F83" s="162">
        <f t="shared" si="2"/>
        <v>7804075</v>
      </c>
      <c r="G83" s="143">
        <v>84895</v>
      </c>
      <c r="H83" s="143">
        <v>7754075</v>
      </c>
      <c r="K83" s="164">
        <v>1667</v>
      </c>
      <c r="L83" s="164">
        <v>50000</v>
      </c>
      <c r="BO83" s="143">
        <v>0</v>
      </c>
      <c r="BP83" s="143">
        <v>0</v>
      </c>
      <c r="CT83" s="177"/>
      <c r="CU83" s="165"/>
      <c r="CV83" s="165"/>
      <c r="CW83" s="177"/>
      <c r="CX83" s="177"/>
    </row>
    <row r="84" spans="1:102">
      <c r="A84" s="161">
        <f t="shared" si="1"/>
        <v>47</v>
      </c>
      <c r="B84" s="145" t="s">
        <v>341</v>
      </c>
      <c r="C84" s="145" t="s">
        <v>59</v>
      </c>
      <c r="D84" s="146"/>
      <c r="E84" s="162">
        <f t="shared" si="2"/>
        <v>1615</v>
      </c>
      <c r="F84" s="162">
        <f t="shared" si="2"/>
        <v>63680000</v>
      </c>
      <c r="K84" s="164"/>
      <c r="L84" s="164"/>
      <c r="AG84" s="163">
        <v>1615</v>
      </c>
      <c r="AH84" s="163">
        <v>63680000</v>
      </c>
      <c r="BO84" s="143">
        <v>0</v>
      </c>
      <c r="BP84" s="143">
        <v>0</v>
      </c>
      <c r="CT84" s="177"/>
      <c r="CU84" s="165"/>
      <c r="CV84" s="165"/>
      <c r="CW84" s="177"/>
      <c r="CX84" s="177"/>
    </row>
    <row r="85" spans="1:102">
      <c r="A85" s="169">
        <f t="shared" si="1"/>
        <v>48</v>
      </c>
      <c r="B85" s="170" t="s">
        <v>222</v>
      </c>
      <c r="C85" s="145" t="s">
        <v>221</v>
      </c>
      <c r="D85" s="146"/>
      <c r="E85" s="162">
        <f t="shared" si="2"/>
        <v>116645.4</v>
      </c>
      <c r="F85" s="162">
        <f t="shared" si="2"/>
        <v>3499335</v>
      </c>
      <c r="K85" s="164">
        <v>116645.4</v>
      </c>
      <c r="L85" s="164">
        <v>3499335</v>
      </c>
      <c r="BI85" s="189"/>
      <c r="BJ85" s="189"/>
      <c r="BK85" s="190"/>
      <c r="BL85" s="190"/>
      <c r="BO85" s="143">
        <v>0</v>
      </c>
      <c r="BP85" s="143">
        <v>0</v>
      </c>
      <c r="CT85" s="177"/>
      <c r="CU85" s="165"/>
      <c r="CV85" s="165"/>
      <c r="CW85" s="177"/>
      <c r="CX85" s="177"/>
    </row>
    <row r="86" spans="1:102">
      <c r="A86" s="173"/>
      <c r="B86" s="174"/>
      <c r="C86" s="145" t="s">
        <v>61</v>
      </c>
      <c r="D86" s="146"/>
      <c r="E86" s="162">
        <f t="shared" si="2"/>
        <v>792979.34</v>
      </c>
      <c r="F86" s="162">
        <f t="shared" si="2"/>
        <v>74310752.579999998</v>
      </c>
      <c r="G86" s="143">
        <v>792979.34</v>
      </c>
      <c r="H86" s="143">
        <v>74310752.579999998</v>
      </c>
      <c r="K86" s="164"/>
      <c r="L86" s="164"/>
      <c r="BO86" s="143">
        <v>0</v>
      </c>
      <c r="BP86" s="143">
        <v>0</v>
      </c>
      <c r="CT86" s="177"/>
      <c r="CU86" s="165"/>
      <c r="CV86" s="165"/>
      <c r="CW86" s="177"/>
      <c r="CX86" s="177"/>
    </row>
    <row r="87" spans="1:102">
      <c r="A87" s="173"/>
      <c r="B87" s="174"/>
      <c r="C87" s="145" t="s">
        <v>351</v>
      </c>
      <c r="D87" s="146"/>
      <c r="E87" s="162">
        <f t="shared" si="2"/>
        <v>31500</v>
      </c>
      <c r="F87" s="162">
        <f t="shared" si="2"/>
        <v>1950000</v>
      </c>
      <c r="K87" s="164">
        <v>30000</v>
      </c>
      <c r="L87" s="164">
        <v>1250000</v>
      </c>
      <c r="M87" s="163">
        <v>1500</v>
      </c>
      <c r="N87" s="163">
        <v>700000</v>
      </c>
      <c r="BO87" s="143">
        <v>0</v>
      </c>
      <c r="BP87" s="143">
        <v>0</v>
      </c>
      <c r="CT87" s="177"/>
      <c r="CU87" s="165"/>
      <c r="CV87" s="165"/>
      <c r="CW87" s="177"/>
      <c r="CX87" s="177"/>
    </row>
    <row r="88" spans="1:102">
      <c r="A88" s="173"/>
      <c r="B88" s="174"/>
      <c r="C88" s="145" t="s">
        <v>61</v>
      </c>
      <c r="D88" s="146"/>
      <c r="E88" s="162">
        <f t="shared" si="2"/>
        <v>554598.65</v>
      </c>
      <c r="F88" s="162">
        <f t="shared" si="2"/>
        <v>42025201.850000001</v>
      </c>
      <c r="G88" s="143">
        <v>554598.65</v>
      </c>
      <c r="H88" s="143">
        <v>42025201.850000001</v>
      </c>
      <c r="K88" s="164"/>
      <c r="L88" s="164"/>
      <c r="BO88" s="143">
        <v>0</v>
      </c>
      <c r="BP88" s="143">
        <v>0</v>
      </c>
      <c r="CT88" s="177"/>
      <c r="CU88" s="165"/>
      <c r="CV88" s="165"/>
      <c r="CW88" s="177"/>
      <c r="CX88" s="177"/>
    </row>
    <row r="89" spans="1:102">
      <c r="A89" s="171"/>
      <c r="B89" s="172"/>
      <c r="C89" s="145" t="s">
        <v>303</v>
      </c>
      <c r="D89" s="146"/>
      <c r="E89" s="162">
        <f t="shared" si="2"/>
        <v>16723</v>
      </c>
      <c r="F89" s="162">
        <f>H89+J89+L89+N89+P89+R89+T89+V89+V89+X89+Z89+AB89+AD89+AF89+AH89+AJ89+AL89+AN89+AP89+AR89+AT89+AV89+AX89+AZ89+BB89+BD89+BF89+BH89+BJ89+BL89+BN89+BP89+BR89+BT89+BV89+BX89+BZ89+CB89+CD89+CF89+CH89+CJ89+CL89+CN89+CP89+CR89+CT89+CV89+CX89</f>
        <v>2508289</v>
      </c>
      <c r="G89" s="143">
        <v>16723</v>
      </c>
      <c r="H89" s="143">
        <v>2508289</v>
      </c>
      <c r="K89" s="167"/>
      <c r="L89" s="168"/>
      <c r="BO89" s="143">
        <v>0</v>
      </c>
      <c r="BP89" s="143">
        <v>0</v>
      </c>
      <c r="CT89" s="177"/>
      <c r="CU89" s="165"/>
      <c r="CV89" s="165"/>
      <c r="CW89" s="177"/>
      <c r="CX89" s="177"/>
    </row>
    <row r="90" spans="1:102">
      <c r="A90" s="161">
        <f>A85+1</f>
        <v>49</v>
      </c>
      <c r="B90" s="145" t="s">
        <v>278</v>
      </c>
      <c r="C90" s="145" t="s">
        <v>275</v>
      </c>
      <c r="D90" s="146"/>
      <c r="E90" s="162">
        <f t="shared" si="2"/>
        <v>87870.304999999993</v>
      </c>
      <c r="F90" s="162">
        <f t="shared" si="2"/>
        <v>13662969.5</v>
      </c>
      <c r="K90" s="167"/>
      <c r="L90" s="168"/>
      <c r="AS90" s="163">
        <v>87870.304999999993</v>
      </c>
      <c r="AT90" s="163">
        <v>13662969.5</v>
      </c>
      <c r="BO90" s="143">
        <v>0</v>
      </c>
      <c r="BP90" s="143">
        <v>0</v>
      </c>
      <c r="CT90" s="177"/>
      <c r="CU90" s="165"/>
      <c r="CV90" s="165"/>
      <c r="CW90" s="177"/>
      <c r="CX90" s="177"/>
    </row>
    <row r="91" spans="1:102">
      <c r="A91" s="161">
        <f t="shared" si="1"/>
        <v>50</v>
      </c>
      <c r="B91" s="145" t="s">
        <v>206</v>
      </c>
      <c r="C91" s="145" t="s">
        <v>68</v>
      </c>
      <c r="D91" s="146"/>
      <c r="E91" s="162">
        <f t="shared" si="2"/>
        <v>91215.53</v>
      </c>
      <c r="F91" s="162">
        <f t="shared" si="2"/>
        <v>6305000.7775999997</v>
      </c>
      <c r="I91" s="163">
        <v>91215.53</v>
      </c>
      <c r="J91" s="163">
        <v>6305000.7775999997</v>
      </c>
      <c r="K91" s="164"/>
      <c r="L91" s="164"/>
      <c r="BO91" s="143">
        <v>0</v>
      </c>
      <c r="BP91" s="143">
        <v>0</v>
      </c>
      <c r="CT91" s="177"/>
      <c r="CU91" s="165"/>
      <c r="CV91" s="165"/>
      <c r="CW91" s="177"/>
      <c r="CX91" s="177"/>
    </row>
    <row r="92" spans="1:102">
      <c r="A92" s="169">
        <f t="shared" si="1"/>
        <v>51</v>
      </c>
      <c r="B92" s="170" t="s">
        <v>252</v>
      </c>
      <c r="C92" s="145" t="s">
        <v>248</v>
      </c>
      <c r="D92" s="146"/>
      <c r="E92" s="162">
        <f t="shared" si="2"/>
        <v>150428.57</v>
      </c>
      <c r="F92" s="162">
        <f t="shared" si="2"/>
        <v>11282142.859999999</v>
      </c>
      <c r="G92" s="143">
        <v>150428.57</v>
      </c>
      <c r="H92" s="143">
        <v>11282142.859999999</v>
      </c>
      <c r="K92" s="164"/>
      <c r="L92" s="164"/>
      <c r="BO92" s="143">
        <v>0</v>
      </c>
      <c r="BP92" s="143">
        <v>0</v>
      </c>
      <c r="CT92" s="177"/>
      <c r="CU92" s="165"/>
      <c r="CV92" s="165"/>
      <c r="CW92" s="177"/>
      <c r="CX92" s="177"/>
    </row>
    <row r="93" spans="1:102">
      <c r="A93" s="173"/>
      <c r="B93" s="174"/>
      <c r="C93" s="145" t="s">
        <v>248</v>
      </c>
      <c r="D93" s="146"/>
      <c r="E93" s="162">
        <f t="shared" si="2"/>
        <v>380531.64</v>
      </c>
      <c r="F93" s="162">
        <f t="shared" si="2"/>
        <v>30754745.359999999</v>
      </c>
      <c r="G93" s="143">
        <v>380531.64</v>
      </c>
      <c r="H93" s="143">
        <v>30754745.359999999</v>
      </c>
      <c r="K93" s="164"/>
      <c r="L93" s="164"/>
      <c r="BO93" s="143">
        <v>0</v>
      </c>
      <c r="BP93" s="143">
        <v>0</v>
      </c>
      <c r="CT93" s="177"/>
      <c r="CU93" s="165"/>
      <c r="CV93" s="165"/>
      <c r="CW93" s="177"/>
      <c r="CX93" s="177"/>
    </row>
    <row r="94" spans="1:102">
      <c r="A94" s="173"/>
      <c r="B94" s="174"/>
      <c r="C94" s="145" t="s">
        <v>351</v>
      </c>
      <c r="D94" s="146"/>
      <c r="E94" s="162">
        <f t="shared" si="2"/>
        <v>60524.639999999999</v>
      </c>
      <c r="F94" s="162">
        <f t="shared" si="2"/>
        <v>9078692</v>
      </c>
      <c r="G94" s="143">
        <v>60524.639999999999</v>
      </c>
      <c r="H94" s="143">
        <v>9078692</v>
      </c>
      <c r="K94" s="164"/>
      <c r="L94" s="164"/>
      <c r="BO94" s="143">
        <v>0</v>
      </c>
      <c r="BP94" s="143">
        <v>0</v>
      </c>
      <c r="CT94" s="177"/>
      <c r="CU94" s="165"/>
      <c r="CV94" s="165"/>
      <c r="CW94" s="177"/>
      <c r="CX94" s="177"/>
    </row>
    <row r="95" spans="1:102">
      <c r="A95" s="171"/>
      <c r="B95" s="172"/>
      <c r="C95" s="145" t="s">
        <v>64</v>
      </c>
      <c r="D95" s="146"/>
      <c r="E95" s="162">
        <f t="shared" si="2"/>
        <v>189110.65000000002</v>
      </c>
      <c r="F95" s="162">
        <f t="shared" si="2"/>
        <v>4064730.81</v>
      </c>
      <c r="G95" s="143">
        <v>189110.65000000002</v>
      </c>
      <c r="H95" s="143">
        <v>4064730.81</v>
      </c>
      <c r="K95" s="164"/>
      <c r="L95" s="164"/>
      <c r="BO95" s="143">
        <v>0</v>
      </c>
      <c r="BP95" s="143">
        <v>0</v>
      </c>
      <c r="CT95" s="177"/>
      <c r="CU95" s="165"/>
      <c r="CV95" s="165"/>
      <c r="CW95" s="177"/>
      <c r="CX95" s="177"/>
    </row>
    <row r="96" spans="1:102">
      <c r="A96" s="161">
        <f>A92+1</f>
        <v>52</v>
      </c>
      <c r="B96" s="145" t="s">
        <v>336</v>
      </c>
      <c r="C96" s="145" t="s">
        <v>333</v>
      </c>
      <c r="D96" s="146"/>
      <c r="E96" s="162">
        <f t="shared" si="2"/>
        <v>2.3011571571128</v>
      </c>
      <c r="F96" s="162">
        <f t="shared" si="2"/>
        <v>1223332043.77</v>
      </c>
      <c r="K96" s="164"/>
      <c r="L96" s="164"/>
      <c r="BK96" s="143">
        <v>2.3011571571128</v>
      </c>
      <c r="BL96" s="143">
        <v>1223332043.77</v>
      </c>
      <c r="BO96" s="143">
        <v>0</v>
      </c>
      <c r="BP96" s="143">
        <v>0</v>
      </c>
      <c r="CT96" s="177"/>
      <c r="CU96" s="165"/>
      <c r="CV96" s="165"/>
      <c r="CW96" s="177"/>
      <c r="CX96" s="177"/>
    </row>
    <row r="97" spans="1:102">
      <c r="A97" s="161">
        <f t="shared" si="1"/>
        <v>53</v>
      </c>
      <c r="B97" s="145" t="s">
        <v>160</v>
      </c>
      <c r="C97" s="145" t="s">
        <v>68</v>
      </c>
      <c r="D97" s="183" t="s">
        <v>161</v>
      </c>
      <c r="E97" s="162">
        <f t="shared" si="2"/>
        <v>34254</v>
      </c>
      <c r="F97" s="162">
        <f t="shared" si="2"/>
        <v>6787958.0999999996</v>
      </c>
      <c r="G97" s="143">
        <v>34254</v>
      </c>
      <c r="H97" s="143">
        <v>6787958.0999999996</v>
      </c>
      <c r="K97" s="176"/>
      <c r="L97" s="164"/>
      <c r="BO97" s="143">
        <v>0</v>
      </c>
      <c r="BP97" s="143">
        <v>0</v>
      </c>
      <c r="CT97" s="177"/>
      <c r="CU97" s="165"/>
      <c r="CV97" s="165"/>
      <c r="CW97" s="177"/>
      <c r="CX97" s="177"/>
    </row>
    <row r="98" spans="1:102">
      <c r="A98" s="169">
        <f t="shared" si="1"/>
        <v>54</v>
      </c>
      <c r="B98" s="170" t="s">
        <v>179</v>
      </c>
      <c r="C98" s="145" t="s">
        <v>68</v>
      </c>
      <c r="D98" s="165">
        <v>22039</v>
      </c>
      <c r="E98" s="162">
        <f t="shared" si="2"/>
        <v>28333.33</v>
      </c>
      <c r="F98" s="162">
        <f t="shared" si="2"/>
        <v>3050000</v>
      </c>
      <c r="G98" s="143">
        <v>28333.33</v>
      </c>
      <c r="H98" s="143">
        <v>3050000</v>
      </c>
      <c r="K98" s="164"/>
      <c r="L98" s="164"/>
      <c r="BO98" s="143">
        <v>0</v>
      </c>
      <c r="BP98" s="143">
        <v>0</v>
      </c>
      <c r="CT98" s="177"/>
      <c r="CU98" s="165"/>
      <c r="CV98" s="165"/>
      <c r="CW98" s="177"/>
      <c r="CX98" s="177"/>
    </row>
    <row r="99" spans="1:102">
      <c r="A99" s="173"/>
      <c r="B99" s="174"/>
      <c r="C99" s="145" t="s">
        <v>248</v>
      </c>
      <c r="D99" s="146"/>
      <c r="E99" s="162">
        <f t="shared" si="2"/>
        <v>65838.87</v>
      </c>
      <c r="F99" s="162">
        <f t="shared" si="2"/>
        <v>4337949.37</v>
      </c>
      <c r="G99" s="184">
        <v>65838.87</v>
      </c>
      <c r="H99" s="185">
        <v>4337949.37</v>
      </c>
      <c r="K99" s="164"/>
      <c r="L99" s="164"/>
      <c r="BO99" s="143">
        <v>0</v>
      </c>
      <c r="BP99" s="143">
        <v>0</v>
      </c>
      <c r="CT99" s="177"/>
      <c r="CU99" s="165"/>
      <c r="CV99" s="165"/>
      <c r="CW99" s="177"/>
      <c r="CX99" s="177"/>
    </row>
    <row r="100" spans="1:102">
      <c r="A100" s="173"/>
      <c r="B100" s="174"/>
      <c r="C100" s="145" t="s">
        <v>248</v>
      </c>
      <c r="D100" s="146"/>
      <c r="E100" s="162">
        <f t="shared" si="2"/>
        <v>203052.78</v>
      </c>
      <c r="F100" s="162">
        <f t="shared" si="2"/>
        <v>18489714.960000001</v>
      </c>
      <c r="G100" s="143">
        <v>203052.78</v>
      </c>
      <c r="H100" s="143">
        <v>18489714.960000001</v>
      </c>
      <c r="K100" s="164"/>
      <c r="L100" s="164"/>
      <c r="BO100" s="143">
        <v>0</v>
      </c>
      <c r="BP100" s="143">
        <v>0</v>
      </c>
      <c r="CT100" s="177"/>
      <c r="CU100" s="165"/>
      <c r="CV100" s="165"/>
      <c r="CW100" s="177"/>
      <c r="CX100" s="177"/>
    </row>
    <row r="101" spans="1:102">
      <c r="A101" s="173"/>
      <c r="B101" s="174"/>
      <c r="C101" s="145" t="s">
        <v>68</v>
      </c>
      <c r="D101" s="146"/>
      <c r="E101" s="162">
        <f t="shared" si="2"/>
        <v>226270.01</v>
      </c>
      <c r="F101" s="162">
        <f t="shared" si="2"/>
        <v>30407566.73</v>
      </c>
      <c r="G101" s="143">
        <v>226270.01</v>
      </c>
      <c r="H101" s="143">
        <v>30407566.73</v>
      </c>
      <c r="K101" s="164"/>
      <c r="L101" s="164"/>
      <c r="BO101" s="143">
        <v>0</v>
      </c>
      <c r="BP101" s="143">
        <v>0</v>
      </c>
      <c r="CT101" s="177"/>
      <c r="CU101" s="165"/>
      <c r="CV101" s="165"/>
      <c r="CW101" s="177"/>
      <c r="CX101" s="177"/>
    </row>
    <row r="102" spans="1:102">
      <c r="A102" s="173"/>
      <c r="B102" s="174"/>
      <c r="C102" s="145" t="s">
        <v>68</v>
      </c>
      <c r="D102" s="146"/>
      <c r="E102" s="162">
        <f t="shared" si="2"/>
        <v>136388.79999999999</v>
      </c>
      <c r="F102" s="162">
        <f t="shared" si="2"/>
        <v>37568734.100000001</v>
      </c>
      <c r="G102" s="143">
        <v>136388.79999999999</v>
      </c>
      <c r="H102" s="143">
        <v>37568734.100000001</v>
      </c>
      <c r="K102" s="164"/>
      <c r="L102" s="164"/>
      <c r="BO102" s="143">
        <v>0</v>
      </c>
      <c r="BP102" s="143">
        <v>0</v>
      </c>
      <c r="CT102" s="177"/>
      <c r="CU102" s="165"/>
      <c r="CV102" s="165"/>
      <c r="CW102" s="177"/>
      <c r="CX102" s="177"/>
    </row>
    <row r="103" spans="1:102">
      <c r="A103" s="173"/>
      <c r="B103" s="174"/>
      <c r="C103" s="145" t="s">
        <v>70</v>
      </c>
      <c r="D103" s="161">
        <v>30559</v>
      </c>
      <c r="E103" s="162">
        <f t="shared" si="2"/>
        <v>100750.33</v>
      </c>
      <c r="F103" s="162">
        <f t="shared" si="2"/>
        <v>13432347.76</v>
      </c>
      <c r="G103" s="143">
        <v>87750.33</v>
      </c>
      <c r="H103" s="143">
        <v>12912347.76</v>
      </c>
      <c r="K103" s="143">
        <v>13000</v>
      </c>
      <c r="L103" s="143">
        <v>520000</v>
      </c>
      <c r="BO103" s="143">
        <v>0</v>
      </c>
      <c r="BP103" s="143">
        <v>0</v>
      </c>
      <c r="CT103" s="177"/>
      <c r="CU103" s="165"/>
      <c r="CV103" s="165"/>
      <c r="CW103" s="177"/>
      <c r="CX103" s="177"/>
    </row>
    <row r="104" spans="1:102">
      <c r="A104" s="171"/>
      <c r="B104" s="172"/>
      <c r="C104" s="145" t="s">
        <v>275</v>
      </c>
      <c r="D104" s="146"/>
      <c r="E104" s="162">
        <f t="shared" si="2"/>
        <v>62770.693333333329</v>
      </c>
      <c r="F104" s="162">
        <f t="shared" si="2"/>
        <v>9415604</v>
      </c>
      <c r="G104" s="143">
        <v>31385.346666666665</v>
      </c>
      <c r="H104" s="143">
        <v>4707802</v>
      </c>
      <c r="K104" s="191"/>
      <c r="L104" s="192"/>
      <c r="Q104" s="189"/>
      <c r="R104" s="189"/>
      <c r="AS104" s="163">
        <v>31385.346666666665</v>
      </c>
      <c r="AT104" s="163">
        <v>4707802</v>
      </c>
      <c r="AW104" s="189"/>
      <c r="AX104" s="189"/>
      <c r="BO104" s="143">
        <v>0</v>
      </c>
      <c r="BP104" s="143">
        <v>0</v>
      </c>
      <c r="CT104" s="177"/>
      <c r="CU104" s="165"/>
      <c r="CV104" s="165"/>
      <c r="CW104" s="177"/>
      <c r="CX104" s="177"/>
    </row>
    <row r="105" spans="1:102">
      <c r="A105" s="161">
        <f>A98+1</f>
        <v>55</v>
      </c>
      <c r="B105" s="145" t="s">
        <v>196</v>
      </c>
      <c r="C105" s="145" t="s">
        <v>68</v>
      </c>
      <c r="D105" s="146"/>
      <c r="E105" s="162">
        <f t="shared" si="2"/>
        <v>48075</v>
      </c>
      <c r="F105" s="162">
        <f>H105+J105+L105+N105+P105+R105+T105+V105+V105+X105+Z105+AB105+AD105+AF105+AH105+AJ105+AL105+AN105+AP105+AR105+AT105+AV105+AX105+AZ105+BB105+BD105+BF105+BH105+BJ105+BL105+BN105+BP105+BR105+BT105+BV105+BX105+BZ105+CB105+CD105+CF105+CH105+CJ105+CL105+CN105+CP105+CR105+CT105+CV105+CX105</f>
        <v>8711378.75</v>
      </c>
      <c r="G105" s="143">
        <v>48075</v>
      </c>
      <c r="H105" s="143">
        <v>8711378.75</v>
      </c>
      <c r="K105" s="164"/>
      <c r="L105" s="164"/>
      <c r="BO105" s="143">
        <v>0</v>
      </c>
      <c r="BP105" s="143">
        <v>0</v>
      </c>
      <c r="CT105" s="177"/>
      <c r="CU105" s="165"/>
      <c r="CV105" s="165"/>
      <c r="CW105" s="177"/>
      <c r="CX105" s="177"/>
    </row>
    <row r="106" spans="1:102">
      <c r="A106" s="161">
        <f t="shared" si="1"/>
        <v>56</v>
      </c>
      <c r="B106" s="145" t="s">
        <v>209</v>
      </c>
      <c r="C106" s="145" t="s">
        <v>68</v>
      </c>
      <c r="D106" s="146"/>
      <c r="E106" s="162">
        <f t="shared" si="2"/>
        <v>35740.339999999997</v>
      </c>
      <c r="F106" s="162">
        <f>H106+J106+L106+N106+P106+R106+T106+V106+V106+X106+Z106+AB106+AD106+AF106+AH106+AJ106+AL106+AN106+AP106+AR106+AT106+AV106+AX106+AZ106+BB106+BD106+BF106+BH106+BJ106+BL106+BN106+BP106+BR106+BT106+BV106+BX106+BZ106+CB106+CD106+CF106+CH106+CJ106+CL106+CN106+CP106+CR106+CT106+CV106+CX106</f>
        <v>2269750</v>
      </c>
      <c r="K106" s="164"/>
      <c r="L106" s="164"/>
      <c r="Q106" s="163">
        <v>35740.339999999997</v>
      </c>
      <c r="R106" s="163">
        <v>2269750</v>
      </c>
      <c r="BO106" s="143">
        <v>0</v>
      </c>
      <c r="BP106" s="143">
        <v>0</v>
      </c>
      <c r="CT106" s="177"/>
      <c r="CU106" s="165"/>
      <c r="CV106" s="165"/>
      <c r="CW106" s="177"/>
      <c r="CX106" s="177"/>
    </row>
    <row r="107" spans="1:102">
      <c r="A107" s="169">
        <f t="shared" si="1"/>
        <v>57</v>
      </c>
      <c r="B107" s="170" t="s">
        <v>79</v>
      </c>
      <c r="C107" s="145" t="s">
        <v>60</v>
      </c>
      <c r="D107" s="146"/>
      <c r="E107" s="162">
        <f t="shared" si="2"/>
        <v>24336</v>
      </c>
      <c r="F107" s="162">
        <f t="shared" si="2"/>
        <v>2889111</v>
      </c>
      <c r="G107" s="143">
        <v>24336</v>
      </c>
      <c r="H107" s="143">
        <v>2889111</v>
      </c>
      <c r="K107" s="164"/>
      <c r="L107" s="164"/>
      <c r="BO107" s="143">
        <v>0</v>
      </c>
      <c r="BP107" s="143">
        <v>0</v>
      </c>
      <c r="CT107" s="177"/>
      <c r="CU107" s="165"/>
      <c r="CV107" s="165"/>
      <c r="CW107" s="177"/>
      <c r="CX107" s="177"/>
    </row>
    <row r="108" spans="1:102">
      <c r="A108" s="173"/>
      <c r="B108" s="174"/>
      <c r="C108" s="145" t="s">
        <v>312</v>
      </c>
      <c r="D108" s="146" t="s">
        <v>318</v>
      </c>
      <c r="E108" s="162">
        <f t="shared" si="2"/>
        <v>3250</v>
      </c>
      <c r="F108" s="162">
        <f t="shared" si="2"/>
        <v>4125000</v>
      </c>
      <c r="G108" s="143">
        <v>3250</v>
      </c>
      <c r="H108" s="143">
        <v>4125000</v>
      </c>
      <c r="K108" s="167"/>
      <c r="L108" s="168"/>
      <c r="BO108" s="143">
        <v>0</v>
      </c>
      <c r="BP108" s="143">
        <v>0</v>
      </c>
      <c r="CT108" s="177"/>
      <c r="CU108" s="165"/>
      <c r="CV108" s="165"/>
      <c r="CW108" s="177"/>
      <c r="CX108" s="177"/>
    </row>
    <row r="109" spans="1:102">
      <c r="A109" s="173"/>
      <c r="B109" s="174"/>
      <c r="C109" s="145" t="s">
        <v>303</v>
      </c>
      <c r="D109" s="146"/>
      <c r="E109" s="162">
        <f t="shared" si="2"/>
        <v>31693</v>
      </c>
      <c r="F109" s="162">
        <f t="shared" si="2"/>
        <v>3211695</v>
      </c>
      <c r="G109" s="143">
        <v>9456</v>
      </c>
      <c r="H109" s="143">
        <v>1286325</v>
      </c>
      <c r="K109" s="167">
        <v>22237</v>
      </c>
      <c r="L109" s="168">
        <v>1925370</v>
      </c>
      <c r="BO109" s="143">
        <v>0</v>
      </c>
      <c r="BP109" s="143">
        <v>0</v>
      </c>
      <c r="CT109" s="177"/>
      <c r="CU109" s="165"/>
      <c r="CV109" s="165"/>
      <c r="CW109" s="177"/>
      <c r="CX109" s="177"/>
    </row>
    <row r="110" spans="1:102">
      <c r="A110" s="173"/>
      <c r="B110" s="174"/>
      <c r="C110" s="145" t="s">
        <v>80</v>
      </c>
      <c r="D110" s="146"/>
      <c r="E110" s="162">
        <f t="shared" si="2"/>
        <v>101165.68</v>
      </c>
      <c r="F110" s="162">
        <f t="shared" si="2"/>
        <v>10453549.26</v>
      </c>
      <c r="G110" s="143">
        <v>71752.53</v>
      </c>
      <c r="H110" s="143">
        <v>9484327</v>
      </c>
      <c r="K110" s="143">
        <v>28129.09</v>
      </c>
      <c r="L110" s="143">
        <v>924860</v>
      </c>
      <c r="M110" s="163">
        <v>1284.06</v>
      </c>
      <c r="N110" s="163">
        <v>44362.259999999995</v>
      </c>
      <c r="BO110" s="143">
        <v>0</v>
      </c>
      <c r="BP110" s="143">
        <v>0</v>
      </c>
      <c r="CT110" s="177"/>
      <c r="CU110" s="165"/>
      <c r="CV110" s="165"/>
      <c r="CW110" s="177"/>
      <c r="CX110" s="177"/>
    </row>
    <row r="111" spans="1:102">
      <c r="A111" s="173"/>
      <c r="B111" s="174"/>
      <c r="C111" s="145" t="s">
        <v>142</v>
      </c>
      <c r="D111" s="146"/>
      <c r="E111" s="162">
        <f t="shared" si="2"/>
        <v>21692.42</v>
      </c>
      <c r="F111" s="162">
        <f t="shared" si="2"/>
        <v>462424</v>
      </c>
      <c r="K111" s="143">
        <v>21692.42</v>
      </c>
      <c r="L111" s="143">
        <v>462424</v>
      </c>
      <c r="BO111" s="143">
        <v>0</v>
      </c>
      <c r="BP111" s="143">
        <v>0</v>
      </c>
      <c r="CT111" s="177"/>
      <c r="CU111" s="165"/>
      <c r="CV111" s="165"/>
      <c r="CW111" s="177"/>
      <c r="CX111" s="177"/>
    </row>
    <row r="112" spans="1:102">
      <c r="A112" s="173"/>
      <c r="B112" s="174"/>
      <c r="C112" s="145" t="s">
        <v>259</v>
      </c>
      <c r="D112" s="146"/>
      <c r="E112" s="162">
        <f t="shared" si="2"/>
        <v>92538</v>
      </c>
      <c r="F112" s="162">
        <f t="shared" si="2"/>
        <v>6937409.5</v>
      </c>
      <c r="G112" s="143">
        <v>76922</v>
      </c>
      <c r="H112" s="143">
        <v>6343199.5</v>
      </c>
      <c r="K112" s="164">
        <v>15616</v>
      </c>
      <c r="L112" s="164">
        <v>594210</v>
      </c>
      <c r="BO112" s="143">
        <v>0</v>
      </c>
      <c r="BP112" s="143">
        <v>0</v>
      </c>
      <c r="CT112" s="177"/>
      <c r="CU112" s="165"/>
      <c r="CV112" s="165"/>
      <c r="CW112" s="177"/>
      <c r="CX112" s="177"/>
    </row>
    <row r="113" spans="1:102">
      <c r="A113" s="173"/>
      <c r="B113" s="174"/>
      <c r="C113" s="145" t="s">
        <v>237</v>
      </c>
      <c r="D113" s="146"/>
      <c r="E113" s="162">
        <f t="shared" si="2"/>
        <v>110905</v>
      </c>
      <c r="F113" s="162">
        <f t="shared" si="2"/>
        <v>9496491</v>
      </c>
      <c r="G113" s="143">
        <v>100484</v>
      </c>
      <c r="H113" s="143">
        <v>9127801</v>
      </c>
      <c r="K113" s="164">
        <v>10421</v>
      </c>
      <c r="L113" s="164">
        <v>368690</v>
      </c>
      <c r="BO113" s="143">
        <v>0</v>
      </c>
      <c r="BP113" s="143">
        <v>0</v>
      </c>
      <c r="CT113" s="177"/>
      <c r="CU113" s="165"/>
      <c r="CV113" s="165"/>
      <c r="CW113" s="177"/>
      <c r="CX113" s="177"/>
    </row>
    <row r="114" spans="1:102">
      <c r="A114" s="171"/>
      <c r="B114" s="172"/>
      <c r="C114" s="145" t="s">
        <v>244</v>
      </c>
      <c r="D114" s="146"/>
      <c r="E114" s="162">
        <f t="shared" si="2"/>
        <v>38057.699999999997</v>
      </c>
      <c r="F114" s="162">
        <f t="shared" si="2"/>
        <v>3222603.75</v>
      </c>
      <c r="K114" s="164">
        <v>38057.699999999997</v>
      </c>
      <c r="L114" s="164">
        <v>3222603.75</v>
      </c>
      <c r="BO114" s="143">
        <v>0</v>
      </c>
      <c r="BP114" s="143">
        <v>0</v>
      </c>
      <c r="CT114" s="177"/>
      <c r="CU114" s="165"/>
      <c r="CV114" s="165"/>
      <c r="CW114" s="177"/>
      <c r="CX114" s="177"/>
    </row>
    <row r="115" spans="1:102">
      <c r="A115" s="161">
        <f>A107+1</f>
        <v>58</v>
      </c>
      <c r="B115" s="145" t="s">
        <v>231</v>
      </c>
      <c r="C115" s="145" t="s">
        <v>64</v>
      </c>
      <c r="D115" s="146"/>
      <c r="E115" s="162">
        <f t="shared" si="2"/>
        <v>123522.38000000002</v>
      </c>
      <c r="F115" s="162">
        <f t="shared" si="2"/>
        <v>10354300.75</v>
      </c>
      <c r="G115" s="143">
        <v>123522.38000000002</v>
      </c>
      <c r="H115" s="143">
        <v>10354300.75</v>
      </c>
      <c r="K115" s="164"/>
      <c r="L115" s="164"/>
      <c r="BO115" s="143">
        <v>0</v>
      </c>
      <c r="BP115" s="143">
        <v>0</v>
      </c>
      <c r="CT115" s="177"/>
      <c r="CU115" s="165"/>
      <c r="CV115" s="165"/>
      <c r="CW115" s="177"/>
      <c r="CX115" s="177"/>
    </row>
    <row r="116" spans="1:102">
      <c r="A116" s="161">
        <f t="shared" ref="A116:A125" si="3">A115+1</f>
        <v>59</v>
      </c>
      <c r="B116" s="145" t="s">
        <v>319</v>
      </c>
      <c r="C116" s="145" t="s">
        <v>67</v>
      </c>
      <c r="D116" s="146"/>
      <c r="E116" s="162">
        <f t="shared" si="2"/>
        <v>460685.07</v>
      </c>
      <c r="F116" s="162">
        <f t="shared" si="2"/>
        <v>12857831.77</v>
      </c>
      <c r="K116" s="167"/>
      <c r="L116" s="168"/>
      <c r="AW116" s="163">
        <v>460685.07</v>
      </c>
      <c r="AX116" s="163">
        <v>12857831.77</v>
      </c>
      <c r="BO116" s="143">
        <v>0</v>
      </c>
      <c r="BP116" s="143">
        <v>0</v>
      </c>
      <c r="CT116" s="177"/>
      <c r="CU116" s="165"/>
      <c r="CV116" s="165"/>
      <c r="CW116" s="177"/>
      <c r="CX116" s="177"/>
    </row>
    <row r="117" spans="1:102">
      <c r="A117" s="161">
        <f t="shared" si="3"/>
        <v>60</v>
      </c>
      <c r="B117" s="145" t="s">
        <v>352</v>
      </c>
      <c r="C117" s="145" t="s">
        <v>351</v>
      </c>
      <c r="D117" s="146"/>
      <c r="E117" s="162">
        <f t="shared" si="2"/>
        <v>57663.199999999997</v>
      </c>
      <c r="F117" s="162">
        <f t="shared" si="2"/>
        <v>8649484</v>
      </c>
      <c r="G117" s="143">
        <v>57663.199999999997</v>
      </c>
      <c r="H117" s="143">
        <v>8649484</v>
      </c>
      <c r="K117" s="164"/>
      <c r="L117" s="164"/>
      <c r="BO117" s="143">
        <v>0</v>
      </c>
      <c r="BP117" s="143">
        <v>0</v>
      </c>
      <c r="CT117" s="177"/>
      <c r="CU117" s="165"/>
      <c r="CV117" s="165"/>
      <c r="CW117" s="177"/>
      <c r="CX117" s="177"/>
    </row>
    <row r="118" spans="1:102" ht="31" customHeight="1">
      <c r="A118" s="169">
        <f t="shared" si="3"/>
        <v>61</v>
      </c>
      <c r="B118" s="170" t="s">
        <v>185</v>
      </c>
      <c r="C118" s="145" t="s">
        <v>68</v>
      </c>
      <c r="D118" s="146"/>
      <c r="E118" s="162">
        <f t="shared" si="2"/>
        <v>41819</v>
      </c>
      <c r="F118" s="162">
        <f t="shared" si="2"/>
        <v>6272833</v>
      </c>
      <c r="G118" s="143">
        <v>41819</v>
      </c>
      <c r="H118" s="143">
        <v>6272833</v>
      </c>
      <c r="K118" s="164"/>
      <c r="L118" s="164"/>
      <c r="BO118" s="143">
        <v>0</v>
      </c>
      <c r="BP118" s="143">
        <v>0</v>
      </c>
      <c r="CT118" s="177"/>
      <c r="CU118" s="165"/>
      <c r="CV118" s="165"/>
      <c r="CW118" s="177"/>
      <c r="CX118" s="177"/>
    </row>
    <row r="119" spans="1:102" ht="31" customHeight="1">
      <c r="A119" s="171"/>
      <c r="B119" s="172"/>
      <c r="C119" s="145" t="s">
        <v>58</v>
      </c>
      <c r="D119" s="146"/>
      <c r="E119" s="162">
        <f t="shared" si="2"/>
        <v>123250</v>
      </c>
      <c r="F119" s="162">
        <f t="shared" si="2"/>
        <v>18490087.5</v>
      </c>
      <c r="G119" s="143">
        <v>123250</v>
      </c>
      <c r="H119" s="143">
        <v>18490087.5</v>
      </c>
      <c r="K119" s="164"/>
      <c r="L119" s="164"/>
      <c r="BO119" s="143">
        <v>0</v>
      </c>
      <c r="BP119" s="143">
        <v>0</v>
      </c>
      <c r="CT119" s="177"/>
      <c r="CU119" s="165"/>
      <c r="CV119" s="165"/>
      <c r="CW119" s="177"/>
      <c r="CX119" s="177"/>
    </row>
    <row r="120" spans="1:102">
      <c r="A120" s="161">
        <f>A118+1</f>
        <v>62</v>
      </c>
      <c r="B120" s="170" t="s">
        <v>208</v>
      </c>
      <c r="C120" s="145" t="s">
        <v>68</v>
      </c>
      <c r="D120" s="146"/>
      <c r="E120" s="162">
        <f t="shared" si="2"/>
        <v>132653.29100000003</v>
      </c>
      <c r="F120" s="162">
        <f t="shared" si="2"/>
        <v>17785911</v>
      </c>
      <c r="G120" s="143">
        <v>132653.29100000003</v>
      </c>
      <c r="H120" s="143">
        <v>17785911</v>
      </c>
      <c r="K120" s="164"/>
      <c r="L120" s="164"/>
      <c r="BO120" s="143">
        <v>0</v>
      </c>
      <c r="BP120" s="143">
        <v>0</v>
      </c>
      <c r="CT120" s="177"/>
      <c r="CU120" s="165"/>
      <c r="CV120" s="165"/>
      <c r="CW120" s="177"/>
      <c r="CX120" s="177"/>
    </row>
    <row r="121" spans="1:102" ht="15.75" customHeight="1">
      <c r="A121" s="161">
        <f t="shared" si="3"/>
        <v>63</v>
      </c>
      <c r="B121" s="172"/>
      <c r="C121" s="145" t="s">
        <v>58</v>
      </c>
      <c r="D121" s="146"/>
      <c r="E121" s="162">
        <f t="shared" si="2"/>
        <v>123636</v>
      </c>
      <c r="F121" s="162">
        <f t="shared" si="2"/>
        <v>20323500</v>
      </c>
      <c r="G121" s="143">
        <v>123636</v>
      </c>
      <c r="H121" s="143">
        <v>20323500</v>
      </c>
      <c r="K121" s="167"/>
      <c r="L121" s="168"/>
      <c r="BO121" s="143">
        <v>0</v>
      </c>
      <c r="BP121" s="143">
        <v>0</v>
      </c>
      <c r="CT121" s="177"/>
      <c r="CU121" s="165"/>
      <c r="CV121" s="165"/>
      <c r="CW121" s="177"/>
      <c r="CX121" s="177"/>
    </row>
    <row r="122" spans="1:102" ht="15.75" customHeight="1">
      <c r="A122" s="169">
        <f t="shared" si="3"/>
        <v>64</v>
      </c>
      <c r="B122" s="170" t="s">
        <v>223</v>
      </c>
      <c r="C122" s="145" t="s">
        <v>64</v>
      </c>
      <c r="D122" s="146"/>
      <c r="E122" s="162">
        <f t="shared" si="2"/>
        <v>1740000</v>
      </c>
      <c r="F122" s="162">
        <f t="shared" si="2"/>
        <v>127801000</v>
      </c>
      <c r="G122" s="143">
        <v>1740000</v>
      </c>
      <c r="H122" s="143">
        <v>127801000</v>
      </c>
      <c r="K122" s="164"/>
      <c r="L122" s="164"/>
      <c r="BO122" s="143">
        <v>0</v>
      </c>
      <c r="BP122" s="143">
        <v>0</v>
      </c>
      <c r="CT122" s="177"/>
      <c r="CU122" s="165"/>
      <c r="CV122" s="165"/>
      <c r="CW122" s="177"/>
      <c r="CX122" s="177"/>
    </row>
    <row r="123" spans="1:102" ht="15.75" customHeight="1">
      <c r="A123" s="171"/>
      <c r="B123" s="172"/>
      <c r="C123" s="145" t="s">
        <v>248</v>
      </c>
      <c r="D123" s="146"/>
      <c r="E123" s="162">
        <f t="shared" si="2"/>
        <v>634988.30000000005</v>
      </c>
      <c r="F123" s="162">
        <f t="shared" si="2"/>
        <v>68561375</v>
      </c>
      <c r="G123" s="184">
        <v>634988.30000000005</v>
      </c>
      <c r="H123" s="184">
        <v>68561375</v>
      </c>
      <c r="K123" s="164"/>
      <c r="L123" s="164"/>
      <c r="BO123" s="143">
        <v>0</v>
      </c>
      <c r="BP123" s="143">
        <v>0</v>
      </c>
      <c r="CT123" s="177"/>
      <c r="CU123" s="165"/>
      <c r="CV123" s="165"/>
      <c r="CW123" s="177"/>
      <c r="CX123" s="177"/>
    </row>
    <row r="124" spans="1:102">
      <c r="A124" s="161">
        <f>A122+1</f>
        <v>65</v>
      </c>
      <c r="B124" s="145" t="s">
        <v>198</v>
      </c>
      <c r="C124" s="145" t="s">
        <v>68</v>
      </c>
      <c r="D124" s="146"/>
      <c r="E124" s="162">
        <f t="shared" si="2"/>
        <v>124174.65</v>
      </c>
      <c r="F124" s="162">
        <f t="shared" si="2"/>
        <v>6890000</v>
      </c>
      <c r="I124" s="163">
        <v>124174.65</v>
      </c>
      <c r="J124" s="163">
        <v>6890000</v>
      </c>
      <c r="K124" s="164"/>
      <c r="L124" s="164"/>
      <c r="BO124" s="143">
        <v>0</v>
      </c>
      <c r="BP124" s="143">
        <v>0</v>
      </c>
      <c r="CT124" s="177"/>
      <c r="CU124" s="165"/>
      <c r="CV124" s="165"/>
      <c r="CW124" s="177"/>
      <c r="CX124" s="177"/>
    </row>
    <row r="125" spans="1:102">
      <c r="A125" s="169">
        <f t="shared" si="3"/>
        <v>66</v>
      </c>
      <c r="B125" s="170" t="s">
        <v>279</v>
      </c>
      <c r="C125" s="145" t="s">
        <v>275</v>
      </c>
      <c r="D125" s="146"/>
      <c r="E125" s="162">
        <f t="shared" si="2"/>
        <v>154415.402</v>
      </c>
      <c r="F125" s="162">
        <f t="shared" si="2"/>
        <v>23162267.850000001</v>
      </c>
      <c r="K125" s="167"/>
      <c r="L125" s="168"/>
      <c r="AS125" s="163">
        <v>154415.402</v>
      </c>
      <c r="AT125" s="163">
        <v>23162267.850000001</v>
      </c>
      <c r="BO125" s="143">
        <v>0</v>
      </c>
      <c r="BP125" s="143">
        <v>0</v>
      </c>
      <c r="CT125" s="177"/>
      <c r="CU125" s="165"/>
      <c r="CV125" s="165"/>
      <c r="CW125" s="177"/>
      <c r="CX125" s="177"/>
    </row>
    <row r="126" spans="1:102">
      <c r="A126" s="171"/>
      <c r="B126" s="172"/>
      <c r="C126" s="145" t="s">
        <v>275</v>
      </c>
      <c r="D126" s="146"/>
      <c r="E126" s="162">
        <f t="shared" si="2"/>
        <v>154415.125</v>
      </c>
      <c r="F126" s="162">
        <f t="shared" si="2"/>
        <v>23162268.75</v>
      </c>
      <c r="K126" s="167"/>
      <c r="L126" s="168"/>
      <c r="AS126" s="163">
        <v>154415.125</v>
      </c>
      <c r="AT126" s="163">
        <v>23162268.75</v>
      </c>
      <c r="BO126" s="143">
        <v>0</v>
      </c>
      <c r="BP126" s="143">
        <v>0</v>
      </c>
    </row>
    <row r="127" spans="1:102">
      <c r="B127" s="145" t="s">
        <v>72</v>
      </c>
      <c r="C127" s="145" t="s">
        <v>70</v>
      </c>
      <c r="D127" s="146"/>
      <c r="E127" s="157"/>
      <c r="F127" s="157"/>
      <c r="K127" s="143">
        <v>2003.33</v>
      </c>
      <c r="L127" s="193">
        <v>48080</v>
      </c>
      <c r="BO127" s="143">
        <v>0</v>
      </c>
      <c r="BP127" s="143">
        <v>0</v>
      </c>
    </row>
    <row r="128" spans="1:102">
      <c r="B128" s="145" t="s">
        <v>72</v>
      </c>
      <c r="C128" s="145" t="s">
        <v>70</v>
      </c>
      <c r="D128" s="146"/>
      <c r="E128" s="157"/>
      <c r="F128" s="157"/>
      <c r="K128" s="143">
        <v>6500</v>
      </c>
      <c r="L128" s="193">
        <v>176000</v>
      </c>
      <c r="S128" s="143">
        <v>43000</v>
      </c>
      <c r="T128" s="194">
        <v>880000</v>
      </c>
      <c r="U128" s="195"/>
      <c r="BO128" s="143">
        <v>0</v>
      </c>
      <c r="BP128" s="143">
        <v>0</v>
      </c>
    </row>
    <row r="129" spans="1:102" ht="31">
      <c r="A129" s="161">
        <v>1</v>
      </c>
      <c r="B129" s="145" t="s">
        <v>71</v>
      </c>
      <c r="C129" s="145" t="s">
        <v>70</v>
      </c>
      <c r="D129" s="146"/>
      <c r="E129" s="162">
        <f>G129+I129+K129+M129+O129+Q129+S129+U129+U129+W129+Y129+AA129+AC129+AE129+AG129+AI129+AK129+AM129+AO129+AQ129+AS129+AU129+AW129+AY129+BA129+BC129+BE129+BG129+BI129+BK129+BM129+BO129+BQ129+BS129+BU129+BW129+BY129+CA129+CC129+CE129+CG129+CI129+CK129+CM129+CO129+CQ129+CS129+CU129+CW129</f>
        <v>50000</v>
      </c>
      <c r="F129" s="162">
        <f>H129+J129+L129+N129+P129+R129+T129+V129+V129+X129+Z129+AB129+AD129+AF129+AH129+AJ129+AL129+AN129+AP129+AR129+AT129+AV129+AX129+AZ129+BB129+BD129+BF129+BH129+BJ129+BL129+BN129+BP129+BR129+BT129+BV129+BX129+BZ129+CB129+CD129+CF129+CH129+CJ129+CL129+CN129+CP129+CR129+CT129+CV129+CX129</f>
        <v>1500000</v>
      </c>
      <c r="G129" s="143">
        <v>50000</v>
      </c>
      <c r="H129" s="143">
        <v>1500000</v>
      </c>
      <c r="BO129" s="143">
        <v>0</v>
      </c>
      <c r="BP129" s="143">
        <v>0</v>
      </c>
    </row>
    <row r="130" spans="1:102">
      <c r="A130" s="161">
        <v>5</v>
      </c>
      <c r="B130" s="145" t="s">
        <v>76</v>
      </c>
      <c r="C130" s="145" t="s">
        <v>70</v>
      </c>
      <c r="D130" s="165">
        <v>35897</v>
      </c>
      <c r="E130" s="162">
        <f>G130+I130+K130+M130+O130+Q130+S130+U130+U130+W130+Y130+AA130+AC130+AE130+AG130+AI130+AK130+AM130+AO130+AQ130+AS130+AU130+AW130+AY130+BA130+BC130+BE130+BG130+BI130+BK130+BM130+BO130+BQ130+BS130+BU130+BW130+BY130+CA130+CC130+CE130+CG130+CI130+CK130+CM130+CO130+CQ130+CS130+CU130+CW130</f>
        <v>4467</v>
      </c>
      <c r="F130" s="162">
        <f>H130+J130+L130+N130+P130+R130+T130+V130+V130+X130+Z130+AB130+AD130+AF130+AH130+AJ130+AL130+AN130+AP130+AR130+AT130+AV130+AX130+AZ130+BB130+BD130+BF130+BH130+BJ130+BL130+BN130+BP130+BR130+BT130+BV130+BX130+BZ130+CB130+CD130+CF130+CH130+CJ130+CL130+CN130+CP130+CR130+CT130+CV130+CX130</f>
        <v>670000</v>
      </c>
      <c r="G130" s="143">
        <v>4467</v>
      </c>
      <c r="H130" s="143">
        <v>670000</v>
      </c>
      <c r="BO130" s="143">
        <v>0</v>
      </c>
      <c r="BP130" s="143">
        <v>0</v>
      </c>
    </row>
    <row r="131" spans="1:102">
      <c r="B131" s="145" t="s">
        <v>72</v>
      </c>
      <c r="C131" s="145" t="s">
        <v>70</v>
      </c>
      <c r="D131" s="146"/>
      <c r="E131" s="157"/>
      <c r="F131" s="157"/>
      <c r="L131" s="193"/>
      <c r="M131" s="163">
        <v>4008</v>
      </c>
      <c r="N131" s="163">
        <v>200000</v>
      </c>
      <c r="BO131" s="143">
        <v>0</v>
      </c>
      <c r="BP131" s="143">
        <v>0</v>
      </c>
    </row>
    <row r="132" spans="1:102">
      <c r="B132" s="196" t="s">
        <v>319</v>
      </c>
      <c r="C132" s="197" t="s">
        <v>421</v>
      </c>
      <c r="D132" s="198">
        <v>14475</v>
      </c>
      <c r="E132" s="162">
        <f t="shared" ref="E132:F140" si="4">G132+I132+K132+M132+O132+Q132+S132+U132+U132+W132+Y132+AA132+AC132+AE132+AG132+AI132+AK132+AM132+AO132+AQ132+AS132+AU132+AW132+AY132+BA132+BC132+BE132+BG132+BI132+BK132+BM132+BO132+BQ132+BS132+BU132+BW132+BY132+CA132+CC132+CE132+CG132+CI132+CK132+CM132+CO132+CQ132+CS132+CU132+CW132</f>
        <v>1933.3184615384614</v>
      </c>
      <c r="F132" s="162">
        <f t="shared" si="4"/>
        <v>580000</v>
      </c>
      <c r="K132" s="167"/>
      <c r="L132" s="168"/>
      <c r="S132" s="143">
        <v>1933.3184615384614</v>
      </c>
      <c r="T132" s="143">
        <v>580000</v>
      </c>
    </row>
    <row r="133" spans="1:102">
      <c r="B133" s="199"/>
      <c r="C133" s="200"/>
      <c r="D133" s="198">
        <v>18793</v>
      </c>
      <c r="E133" s="162">
        <f t="shared" si="4"/>
        <v>0</v>
      </c>
      <c r="F133" s="162">
        <f t="shared" si="4"/>
        <v>0</v>
      </c>
      <c r="K133" s="167"/>
      <c r="L133" s="168"/>
    </row>
    <row r="134" spans="1:102">
      <c r="B134" s="199"/>
      <c r="C134" s="201"/>
      <c r="D134" s="198">
        <v>14476</v>
      </c>
      <c r="E134" s="162">
        <f t="shared" si="4"/>
        <v>0</v>
      </c>
      <c r="F134" s="162">
        <f t="shared" si="4"/>
        <v>0</v>
      </c>
      <c r="K134" s="167"/>
      <c r="L134" s="168"/>
    </row>
    <row r="135" spans="1:102">
      <c r="B135" s="199"/>
      <c r="C135" s="202" t="s">
        <v>422</v>
      </c>
      <c r="D135" s="198">
        <v>27082</v>
      </c>
      <c r="E135" s="162">
        <f t="shared" si="4"/>
        <v>333.33</v>
      </c>
      <c r="F135" s="162">
        <f t="shared" si="4"/>
        <v>50000</v>
      </c>
      <c r="K135" s="167"/>
      <c r="L135" s="168"/>
      <c r="BG135" s="203">
        <v>333.33</v>
      </c>
      <c r="BH135" s="203">
        <v>50000</v>
      </c>
    </row>
    <row r="136" spans="1:102">
      <c r="B136" s="199"/>
      <c r="C136" s="200"/>
      <c r="D136" s="204">
        <v>27085</v>
      </c>
      <c r="E136" s="162">
        <f t="shared" si="4"/>
        <v>333.37</v>
      </c>
      <c r="F136" s="162">
        <f t="shared" si="4"/>
        <v>50000</v>
      </c>
      <c r="K136" s="167"/>
      <c r="L136" s="168"/>
      <c r="BG136" s="205">
        <v>333.37</v>
      </c>
      <c r="BH136" s="205">
        <v>50000</v>
      </c>
    </row>
    <row r="137" spans="1:102">
      <c r="B137" s="206"/>
      <c r="C137" s="201"/>
      <c r="D137" s="198">
        <v>27085</v>
      </c>
      <c r="E137" s="162">
        <f t="shared" si="4"/>
        <v>333</v>
      </c>
      <c r="F137" s="162">
        <f t="shared" si="4"/>
        <v>50000</v>
      </c>
      <c r="K137" s="167"/>
      <c r="L137" s="168"/>
      <c r="BG137" s="203">
        <v>333</v>
      </c>
      <c r="BH137" s="203">
        <v>50000</v>
      </c>
    </row>
    <row r="138" spans="1:102">
      <c r="B138" s="145" t="s">
        <v>72</v>
      </c>
      <c r="C138" s="145" t="s">
        <v>70</v>
      </c>
      <c r="D138" s="146"/>
      <c r="E138" s="162">
        <f t="shared" si="4"/>
        <v>12000</v>
      </c>
      <c r="F138" s="162">
        <f t="shared" si="4"/>
        <v>600000</v>
      </c>
      <c r="L138" s="193"/>
      <c r="M138" s="163">
        <v>12000</v>
      </c>
      <c r="N138" s="163">
        <v>600000</v>
      </c>
      <c r="BO138" s="143">
        <v>0</v>
      </c>
      <c r="BP138" s="143">
        <v>0</v>
      </c>
    </row>
    <row r="139" spans="1:102">
      <c r="B139" s="145" t="s">
        <v>78</v>
      </c>
      <c r="C139" s="145" t="s">
        <v>70</v>
      </c>
      <c r="D139" s="146"/>
      <c r="E139" s="162">
        <f t="shared" si="4"/>
        <v>16000</v>
      </c>
      <c r="F139" s="162">
        <f t="shared" si="4"/>
        <v>400000</v>
      </c>
      <c r="L139" s="193"/>
      <c r="BC139" s="194"/>
      <c r="BD139" s="194"/>
      <c r="BE139" s="195"/>
      <c r="BF139" s="195"/>
      <c r="BG139" s="207">
        <v>16000</v>
      </c>
      <c r="BH139" s="207">
        <v>400000</v>
      </c>
      <c r="BI139" s="208"/>
      <c r="BJ139" s="208"/>
      <c r="BO139" s="143">
        <v>0</v>
      </c>
      <c r="BP139" s="143">
        <v>0</v>
      </c>
    </row>
    <row r="140" spans="1:102">
      <c r="B140" s="145" t="s">
        <v>378</v>
      </c>
      <c r="C140" s="145"/>
      <c r="D140" s="146"/>
      <c r="E140" s="209">
        <f t="shared" si="4"/>
        <v>140911.34846153847</v>
      </c>
      <c r="F140" s="209">
        <f t="shared" si="4"/>
        <v>5204080</v>
      </c>
      <c r="G140" s="143">
        <f t="shared" ref="G140:BN140" si="5">SUM(G127:G139)</f>
        <v>54467</v>
      </c>
      <c r="H140" s="143">
        <f t="shared" si="5"/>
        <v>2170000</v>
      </c>
      <c r="I140" s="163">
        <f t="shared" si="5"/>
        <v>0</v>
      </c>
      <c r="J140" s="163">
        <f t="shared" si="5"/>
        <v>0</v>
      </c>
      <c r="K140" s="143">
        <f t="shared" si="5"/>
        <v>8503.33</v>
      </c>
      <c r="L140" s="143">
        <f t="shared" si="5"/>
        <v>224080</v>
      </c>
      <c r="M140" s="163">
        <f t="shared" si="5"/>
        <v>16008</v>
      </c>
      <c r="N140" s="163">
        <f t="shared" si="5"/>
        <v>800000</v>
      </c>
      <c r="O140" s="143">
        <f t="shared" si="5"/>
        <v>0</v>
      </c>
      <c r="P140" s="143">
        <f t="shared" si="5"/>
        <v>0</v>
      </c>
      <c r="Q140" s="163">
        <f t="shared" si="5"/>
        <v>0</v>
      </c>
      <c r="R140" s="163">
        <f t="shared" si="5"/>
        <v>0</v>
      </c>
      <c r="S140" s="143">
        <f t="shared" si="5"/>
        <v>44933.31846153846</v>
      </c>
      <c r="T140" s="143">
        <f t="shared" si="5"/>
        <v>1460000</v>
      </c>
      <c r="U140" s="163">
        <f t="shared" si="5"/>
        <v>0</v>
      </c>
      <c r="V140" s="163">
        <f t="shared" si="5"/>
        <v>0</v>
      </c>
      <c r="W140" s="143">
        <f t="shared" si="5"/>
        <v>0</v>
      </c>
      <c r="X140" s="143">
        <f t="shared" si="5"/>
        <v>0</v>
      </c>
      <c r="Y140" s="163">
        <f t="shared" si="5"/>
        <v>0</v>
      </c>
      <c r="Z140" s="163">
        <f t="shared" si="5"/>
        <v>0</v>
      </c>
      <c r="AA140" s="143">
        <f t="shared" si="5"/>
        <v>0</v>
      </c>
      <c r="AB140" s="143">
        <f t="shared" si="5"/>
        <v>0</v>
      </c>
      <c r="AC140" s="163">
        <f t="shared" si="5"/>
        <v>0</v>
      </c>
      <c r="AD140" s="163">
        <f t="shared" si="5"/>
        <v>0</v>
      </c>
      <c r="AE140" s="143">
        <f t="shared" si="5"/>
        <v>0</v>
      </c>
      <c r="AF140" s="143">
        <f t="shared" si="5"/>
        <v>0</v>
      </c>
      <c r="AG140" s="163">
        <f t="shared" si="5"/>
        <v>0</v>
      </c>
      <c r="AH140" s="163">
        <f t="shared" si="5"/>
        <v>0</v>
      </c>
      <c r="AI140" s="143">
        <f t="shared" si="5"/>
        <v>0</v>
      </c>
      <c r="AJ140" s="143">
        <f t="shared" si="5"/>
        <v>0</v>
      </c>
      <c r="AK140" s="163">
        <f t="shared" si="5"/>
        <v>0</v>
      </c>
      <c r="AL140" s="163">
        <f t="shared" si="5"/>
        <v>0</v>
      </c>
      <c r="AM140" s="143">
        <f t="shared" si="5"/>
        <v>0</v>
      </c>
      <c r="AN140" s="143">
        <f t="shared" si="5"/>
        <v>0</v>
      </c>
      <c r="AO140" s="163">
        <f t="shared" si="5"/>
        <v>0</v>
      </c>
      <c r="AP140" s="163">
        <f t="shared" si="5"/>
        <v>0</v>
      </c>
      <c r="AQ140" s="143">
        <f t="shared" si="5"/>
        <v>0</v>
      </c>
      <c r="AR140" s="143">
        <f t="shared" si="5"/>
        <v>0</v>
      </c>
      <c r="AS140" s="163">
        <f t="shared" si="5"/>
        <v>0</v>
      </c>
      <c r="AT140" s="163">
        <f t="shared" si="5"/>
        <v>0</v>
      </c>
      <c r="AU140" s="143">
        <f t="shared" si="5"/>
        <v>0</v>
      </c>
      <c r="AV140" s="143">
        <f t="shared" si="5"/>
        <v>0</v>
      </c>
      <c r="AW140" s="163">
        <f t="shared" si="5"/>
        <v>0</v>
      </c>
      <c r="AX140" s="163">
        <f t="shared" si="5"/>
        <v>0</v>
      </c>
      <c r="AY140" s="143">
        <f t="shared" si="5"/>
        <v>0</v>
      </c>
      <c r="AZ140" s="143">
        <f t="shared" si="5"/>
        <v>0</v>
      </c>
      <c r="BA140" s="163">
        <f t="shared" si="5"/>
        <v>0</v>
      </c>
      <c r="BB140" s="163">
        <f t="shared" si="5"/>
        <v>0</v>
      </c>
      <c r="BC140" s="143">
        <f t="shared" si="5"/>
        <v>0</v>
      </c>
      <c r="BD140" s="143">
        <f t="shared" si="5"/>
        <v>0</v>
      </c>
      <c r="BE140" s="163">
        <f t="shared" si="5"/>
        <v>0</v>
      </c>
      <c r="BF140" s="163">
        <f t="shared" si="5"/>
        <v>0</v>
      </c>
      <c r="BG140" s="143">
        <f t="shared" si="5"/>
        <v>16999.7</v>
      </c>
      <c r="BH140" s="143">
        <f t="shared" si="5"/>
        <v>550000</v>
      </c>
      <c r="BI140" s="163">
        <f t="shared" si="5"/>
        <v>0</v>
      </c>
      <c r="BJ140" s="163">
        <f t="shared" si="5"/>
        <v>0</v>
      </c>
      <c r="BK140" s="143">
        <f t="shared" si="5"/>
        <v>0</v>
      </c>
      <c r="BL140" s="143">
        <f t="shared" si="5"/>
        <v>0</v>
      </c>
      <c r="BM140" s="163">
        <f t="shared" si="5"/>
        <v>0</v>
      </c>
      <c r="BN140" s="163">
        <f t="shared" si="5"/>
        <v>0</v>
      </c>
      <c r="BO140" s="143">
        <v>0</v>
      </c>
      <c r="BP140" s="143">
        <v>0</v>
      </c>
      <c r="BQ140" s="163">
        <f t="shared" ref="BQ140:CX140" si="6">SUM(BQ127:BQ139)</f>
        <v>0</v>
      </c>
      <c r="BR140" s="163">
        <f t="shared" si="6"/>
        <v>0</v>
      </c>
      <c r="BS140" s="143">
        <f t="shared" si="6"/>
        <v>0</v>
      </c>
      <c r="BT140" s="143">
        <f t="shared" si="6"/>
        <v>0</v>
      </c>
      <c r="BU140" s="163">
        <f t="shared" si="6"/>
        <v>0</v>
      </c>
      <c r="BV140" s="163">
        <f t="shared" si="6"/>
        <v>0</v>
      </c>
      <c r="BW140" s="143">
        <f t="shared" si="6"/>
        <v>0</v>
      </c>
      <c r="BX140" s="143">
        <f t="shared" si="6"/>
        <v>0</v>
      </c>
      <c r="BY140" s="163">
        <f t="shared" si="6"/>
        <v>0</v>
      </c>
      <c r="BZ140" s="163">
        <f t="shared" si="6"/>
        <v>0</v>
      </c>
      <c r="CA140" s="143">
        <f t="shared" si="6"/>
        <v>0</v>
      </c>
      <c r="CB140" s="143">
        <f t="shared" si="6"/>
        <v>0</v>
      </c>
      <c r="CC140" s="163">
        <f t="shared" si="6"/>
        <v>0</v>
      </c>
      <c r="CD140" s="163">
        <f t="shared" si="6"/>
        <v>0</v>
      </c>
      <c r="CE140" s="143">
        <f t="shared" si="6"/>
        <v>0</v>
      </c>
      <c r="CF140" s="143">
        <f t="shared" si="6"/>
        <v>0</v>
      </c>
      <c r="CG140" s="163">
        <f t="shared" si="6"/>
        <v>0</v>
      </c>
      <c r="CH140" s="163">
        <f t="shared" si="6"/>
        <v>0</v>
      </c>
      <c r="CI140" s="143">
        <f t="shared" si="6"/>
        <v>0</v>
      </c>
      <c r="CJ140" s="143">
        <f t="shared" si="6"/>
        <v>0</v>
      </c>
      <c r="CK140" s="163">
        <f t="shared" si="6"/>
        <v>0</v>
      </c>
      <c r="CL140" s="163">
        <f t="shared" si="6"/>
        <v>0</v>
      </c>
      <c r="CM140" s="143">
        <f t="shared" si="6"/>
        <v>0</v>
      </c>
      <c r="CN140" s="143">
        <f t="shared" si="6"/>
        <v>0</v>
      </c>
      <c r="CO140" s="163">
        <f t="shared" si="6"/>
        <v>0</v>
      </c>
      <c r="CP140" s="163">
        <f t="shared" si="6"/>
        <v>0</v>
      </c>
      <c r="CQ140" s="143">
        <f t="shared" si="6"/>
        <v>0</v>
      </c>
      <c r="CR140" s="143">
        <f t="shared" si="6"/>
        <v>0</v>
      </c>
      <c r="CS140" s="163">
        <f t="shared" si="6"/>
        <v>0</v>
      </c>
      <c r="CT140" s="163">
        <f t="shared" si="6"/>
        <v>0</v>
      </c>
      <c r="CU140" s="143">
        <f t="shared" si="6"/>
        <v>0</v>
      </c>
      <c r="CV140" s="143">
        <f t="shared" si="6"/>
        <v>0</v>
      </c>
      <c r="CW140" s="163">
        <f t="shared" si="6"/>
        <v>0</v>
      </c>
      <c r="CX140" s="163">
        <f t="shared" si="6"/>
        <v>0</v>
      </c>
    </row>
    <row r="141" spans="1:102">
      <c r="B141" s="145" t="s">
        <v>78</v>
      </c>
      <c r="C141" s="145" t="s">
        <v>80</v>
      </c>
      <c r="D141" s="146"/>
      <c r="E141" s="157"/>
      <c r="F141" s="157"/>
      <c r="L141" s="193"/>
      <c r="M141" s="210">
        <v>250</v>
      </c>
      <c r="N141" s="211">
        <v>10000</v>
      </c>
      <c r="O141" s="212"/>
      <c r="P141" s="212"/>
      <c r="BO141" s="143">
        <v>0</v>
      </c>
      <c r="BP141" s="143">
        <v>0</v>
      </c>
    </row>
    <row r="142" spans="1:102">
      <c r="A142" s="161">
        <v>9</v>
      </c>
      <c r="B142" s="145" t="s">
        <v>83</v>
      </c>
      <c r="C142" s="145" t="s">
        <v>80</v>
      </c>
      <c r="D142" s="146"/>
      <c r="E142" s="162">
        <f>G142+I142+K142+M142+O142+Q142+S142+U142+U142+W142+Y142+AA142+AC142+AE142+AG142+AI142+AK142+AM142+AO142+AQ142+AS142+AU142+AW142+AY142+BA142+BC142+BE142+BG142+BI142+BK142+BM142+BO142+BQ142+BS142+BU142+BW142+BY142+CA142+CC142+CE142+CG142+CI142+CK142+CM142+CO142+CQ142+CS142+CU142+CW142</f>
        <v>2799.96</v>
      </c>
      <c r="F142" s="162">
        <f>H142+J142+L142+N142+P142+R142+T142+V142+V142+X142+Z142+AB142+AD142+AF142+AH142+AJ142+AL142+AN142+AP142+AR142+AT142+AV142+AX142+AZ142+BB142+BD142+BF142+BH142+BJ142+BL142+BN142+BP142+BR142+BT142+BV142+BX142+BZ142+CB142+CD142+CF142+CH142+CJ142+CL142+CN142+CP142+CR142+CT142+CV142+CX142</f>
        <v>210000</v>
      </c>
      <c r="AK142" s="163">
        <v>2799.96</v>
      </c>
      <c r="AL142" s="163">
        <v>210000</v>
      </c>
      <c r="BO142" s="143">
        <v>0</v>
      </c>
      <c r="BP142" s="143">
        <v>0</v>
      </c>
    </row>
    <row r="143" spans="1:102">
      <c r="A143" s="161">
        <v>7</v>
      </c>
      <c r="B143" s="145" t="s">
        <v>81</v>
      </c>
      <c r="C143" s="145" t="s">
        <v>80</v>
      </c>
      <c r="D143" s="146"/>
      <c r="E143" s="162">
        <f>G143+I143+K143+M143+O143+Q143+S143+U143+U143+W143+Y143+AA143+AC143+AE143+AG143+AI143+AK143+AM143+AO143+AQ143+AS143+AU143+AW143+AY143+BA143+BC143+BE143+BG143+BI143+BK143+BM143+BO143+BQ143+BS143+BU143+BW143+BY143+CA143+CC143+CE143+CG143+CI143+CK143+CM143+CO143+CQ143+CS143+CU143+CW143</f>
        <v>18410.669999999998</v>
      </c>
      <c r="F143" s="162">
        <f>H143+J143+L143+N143+P143+R143+T143+V143+V143+X143+Z143+AB143+AD143+AF143+AH143+AJ143+AL143+AN143+AP143+AR143+AT143+AV143+AX143+AZ143+BB143+BD143+BF143+BH143+BJ143+BL143+BN143+BP143+BR143+BT143+BV143+BX143+BZ143+CB143+CD143+CF143+CH143+CJ143+CL143+CN143+CP143+CR143+CT143+CV143+CX143</f>
        <v>2986666.3899999997</v>
      </c>
      <c r="G143" s="143">
        <v>18410.669999999998</v>
      </c>
      <c r="H143" s="143">
        <v>2986666.3899999997</v>
      </c>
      <c r="BO143" s="143">
        <v>0</v>
      </c>
      <c r="BP143" s="143">
        <v>0</v>
      </c>
    </row>
    <row r="144" spans="1:102">
      <c r="B144" s="145" t="s">
        <v>86</v>
      </c>
      <c r="C144" s="145" t="s">
        <v>80</v>
      </c>
      <c r="D144" s="146"/>
      <c r="E144" s="157"/>
      <c r="F144" s="157"/>
      <c r="L144" s="193"/>
      <c r="BC144" s="164">
        <v>1</v>
      </c>
      <c r="BD144" s="164">
        <v>7332.15</v>
      </c>
      <c r="BE144" s="213"/>
      <c r="BF144" s="213"/>
      <c r="BO144" s="143">
        <v>0</v>
      </c>
      <c r="BP144" s="143">
        <v>0</v>
      </c>
    </row>
    <row r="145" spans="1:102">
      <c r="A145" s="161">
        <v>10</v>
      </c>
      <c r="B145" s="145" t="s">
        <v>85</v>
      </c>
      <c r="C145" s="145" t="s">
        <v>80</v>
      </c>
      <c r="D145" s="146"/>
      <c r="E145" s="162">
        <f>G145+I145+K145+M145+O145+Q145+S145+U145+U145+W145+Y145+AA145+AC145+AE145+AG145+AI145+AK145+AM145+AO145+AQ145+AS145+AU145+AW145+AY145+BA145+BC145+BE145+BG145+BI145+BK145+BM145+BO145+BQ145+BS145+BU145+BW145+BY145+CA145+CC145+CE145+CG145+CI145+CK145+CM145+CO145+CQ145+CS145+CU145+CW145</f>
        <v>2373.3200000000002</v>
      </c>
      <c r="F145" s="162">
        <f>H145+J145+L145+N145+P145+R145+T145+V145+V145+X145+Z145+AB145+AD145+AF145+AH145+AJ145+AL145+AN145+AP145+AR145+AT145+AV145+AX145+AZ145+BB145+BD145+BF145+BH145+BJ145+BL145+BN145+BP145+BR145+BT145+BV145+BX145+BZ145+CB145+CD145+CF145+CH145+CJ145+CL145+CN145+CP145+CR145+CT145+CV145+CX145</f>
        <v>178000</v>
      </c>
      <c r="AK145" s="163">
        <v>2373.3200000000002</v>
      </c>
      <c r="AL145" s="163">
        <v>178000</v>
      </c>
      <c r="BO145" s="143">
        <v>0</v>
      </c>
      <c r="BP145" s="143">
        <v>0</v>
      </c>
    </row>
    <row r="146" spans="1:102">
      <c r="B146" s="145" t="s">
        <v>88</v>
      </c>
      <c r="C146" s="145" t="s">
        <v>80</v>
      </c>
      <c r="D146" s="146"/>
      <c r="E146" s="157"/>
      <c r="F146" s="157"/>
      <c r="L146" s="193"/>
      <c r="AQ146" s="164">
        <v>50</v>
      </c>
      <c r="AR146" s="164">
        <v>90</v>
      </c>
      <c r="BE146" s="213">
        <v>12.5</v>
      </c>
      <c r="BF146" s="213">
        <v>5000</v>
      </c>
      <c r="BK146" s="164"/>
      <c r="BL146" s="164"/>
      <c r="BO146" s="143">
        <v>836</v>
      </c>
      <c r="BP146" s="143">
        <v>14250</v>
      </c>
    </row>
    <row r="147" spans="1:102">
      <c r="B147" s="214" t="s">
        <v>91</v>
      </c>
      <c r="C147" s="145" t="s">
        <v>80</v>
      </c>
      <c r="D147" s="146"/>
      <c r="E147" s="157"/>
      <c r="F147" s="157"/>
      <c r="G147" s="164">
        <v>2627.57</v>
      </c>
      <c r="H147" s="164">
        <v>197067.75</v>
      </c>
      <c r="BO147" s="143">
        <v>0</v>
      </c>
      <c r="BP147" s="143">
        <v>0</v>
      </c>
    </row>
    <row r="148" spans="1:102">
      <c r="A148" s="161">
        <v>11</v>
      </c>
      <c r="B148" s="180" t="s">
        <v>171</v>
      </c>
      <c r="C148" s="145" t="s">
        <v>80</v>
      </c>
      <c r="D148" s="146"/>
      <c r="E148" s="162">
        <f>G148+I148+K148+M148+O148+Q148+S148+U148+U148+W148+Y148+AA148+AC148+AE148+AG148+AI148+AK148+AM148+AO148+AQ148+AS148+AU148+AW148+AY148+BA148+BC148+BE148+BG148+BI148+BK148+BM148+BO148+BQ148+BS148+BU148+BW148+BY148+CA148+CC148+CE148+CG148+CI148+CK148+CM148+CO148+CQ148+CS148+CU148+CW148</f>
        <v>2279.2399999999998</v>
      </c>
      <c r="F148" s="162">
        <f>H148+J148+L148+N148+P148+R148+T148+V148+V148+X148+Z148+AB148+AD148+AF148+AH148+AJ148+AL148+AN148+AP148+AR148+AT148+AV148+AX148+AZ148+BB148+BD148+BF148+BH148+BJ148+BL148+BN148+BP148+BR148+BT148+BV148+BX148+BZ148+CB148+CD148+CF148+CH148+CJ148+CL148+CN148+CP148+CR148+CT148+CV148+CX148</f>
        <v>68377.3</v>
      </c>
      <c r="K148" s="164">
        <v>2279.2399999999998</v>
      </c>
      <c r="L148" s="164">
        <v>68377.3</v>
      </c>
      <c r="BO148" s="143">
        <v>0</v>
      </c>
      <c r="BP148" s="143">
        <v>0</v>
      </c>
      <c r="CT148" s="177"/>
      <c r="CU148" s="165"/>
      <c r="CV148" s="165"/>
      <c r="CW148" s="177"/>
      <c r="CX148" s="177"/>
    </row>
    <row r="149" spans="1:102">
      <c r="B149" s="214" t="s">
        <v>92</v>
      </c>
      <c r="C149" s="145" t="s">
        <v>80</v>
      </c>
      <c r="D149" s="146"/>
      <c r="E149" s="157"/>
      <c r="F149" s="157"/>
      <c r="M149" s="163">
        <v>250</v>
      </c>
      <c r="N149" s="163">
        <v>10000</v>
      </c>
      <c r="BO149" s="143">
        <v>0</v>
      </c>
      <c r="BP149" s="143">
        <v>0</v>
      </c>
    </row>
    <row r="150" spans="1:102">
      <c r="B150" s="145" t="s">
        <v>93</v>
      </c>
      <c r="C150" s="145" t="s">
        <v>80</v>
      </c>
      <c r="D150" s="146"/>
      <c r="E150" s="157"/>
      <c r="F150" s="157"/>
      <c r="M150" s="163">
        <v>1182.75</v>
      </c>
      <c r="N150" s="163">
        <v>57310.1</v>
      </c>
      <c r="BO150" s="143">
        <v>0</v>
      </c>
      <c r="BP150" s="143">
        <v>0</v>
      </c>
    </row>
    <row r="151" spans="1:102">
      <c r="B151" s="145" t="s">
        <v>94</v>
      </c>
      <c r="C151" s="145" t="s">
        <v>80</v>
      </c>
      <c r="D151" s="146"/>
      <c r="E151" s="157"/>
      <c r="F151" s="157"/>
      <c r="M151" s="213">
        <v>228.9</v>
      </c>
      <c r="N151" s="213">
        <v>7310.1</v>
      </c>
      <c r="O151" s="164"/>
      <c r="P151" s="164"/>
      <c r="BO151" s="143">
        <v>0</v>
      </c>
      <c r="BP151" s="143">
        <v>0</v>
      </c>
    </row>
    <row r="152" spans="1:102">
      <c r="B152" s="214" t="s">
        <v>96</v>
      </c>
      <c r="C152" s="145" t="s">
        <v>80</v>
      </c>
      <c r="D152" s="146"/>
      <c r="E152" s="157"/>
      <c r="F152" s="157"/>
      <c r="BO152" s="143">
        <v>4002</v>
      </c>
      <c r="BP152" s="143">
        <v>14250</v>
      </c>
    </row>
    <row r="153" spans="1:102">
      <c r="B153" s="214" t="s">
        <v>97</v>
      </c>
      <c r="C153" s="145" t="s">
        <v>80</v>
      </c>
      <c r="D153" s="146"/>
      <c r="E153" s="157"/>
      <c r="F153" s="157"/>
      <c r="O153" s="164">
        <v>11.5</v>
      </c>
      <c r="P153" s="164">
        <v>115000</v>
      </c>
      <c r="BO153" s="143">
        <v>0</v>
      </c>
      <c r="BP153" s="143">
        <v>0</v>
      </c>
    </row>
    <row r="154" spans="1:102" s="160" customFormat="1">
      <c r="A154" s="156"/>
      <c r="B154" s="215" t="s">
        <v>380</v>
      </c>
      <c r="C154" s="145"/>
      <c r="D154" s="146"/>
      <c r="E154" s="209">
        <f t="shared" ref="E154:F154" si="7">G154+I154+K154+M154+O154+Q154+S154+U154+U154+W154+Y154+AA154+AC154+AE154+AG154+AI154+AK154+AM154+AO154+AQ154+AS154+AU154+AW154+AY154+BA154+BC154+BE154+BG154+BI154+BK154+BM154+BO154+BQ154+BS154+BU154+BW154+BY154+CA154+CC154+CE154+CG154+CI154+CK154+CM154+CO154+CQ154+CS154+CU154+CW154</f>
        <v>35315.409999999996</v>
      </c>
      <c r="F154" s="209">
        <f t="shared" si="7"/>
        <v>3880653.7899999996</v>
      </c>
      <c r="G154" s="216">
        <f t="shared" ref="G154:BN154" si="8">SUM(G141:G153)</f>
        <v>21038.239999999998</v>
      </c>
      <c r="H154" s="216">
        <f t="shared" si="8"/>
        <v>3183734.1399999997</v>
      </c>
      <c r="I154" s="209">
        <f t="shared" si="8"/>
        <v>0</v>
      </c>
      <c r="J154" s="209">
        <f t="shared" si="8"/>
        <v>0</v>
      </c>
      <c r="K154" s="216">
        <f t="shared" si="8"/>
        <v>2279.2399999999998</v>
      </c>
      <c r="L154" s="216">
        <f t="shared" si="8"/>
        <v>68377.3</v>
      </c>
      <c r="M154" s="209">
        <f t="shared" si="8"/>
        <v>1911.65</v>
      </c>
      <c r="N154" s="209">
        <f t="shared" si="8"/>
        <v>84620.200000000012</v>
      </c>
      <c r="O154" s="216">
        <f t="shared" si="8"/>
        <v>11.5</v>
      </c>
      <c r="P154" s="216">
        <f t="shared" si="8"/>
        <v>115000</v>
      </c>
      <c r="Q154" s="209">
        <f t="shared" si="8"/>
        <v>0</v>
      </c>
      <c r="R154" s="209">
        <f t="shared" si="8"/>
        <v>0</v>
      </c>
      <c r="S154" s="216">
        <f t="shared" si="8"/>
        <v>0</v>
      </c>
      <c r="T154" s="216">
        <f t="shared" si="8"/>
        <v>0</v>
      </c>
      <c r="U154" s="209">
        <f t="shared" si="8"/>
        <v>0</v>
      </c>
      <c r="V154" s="209">
        <f t="shared" si="8"/>
        <v>0</v>
      </c>
      <c r="W154" s="216">
        <f t="shared" si="8"/>
        <v>0</v>
      </c>
      <c r="X154" s="216">
        <f t="shared" si="8"/>
        <v>0</v>
      </c>
      <c r="Y154" s="209">
        <f t="shared" si="8"/>
        <v>0</v>
      </c>
      <c r="Z154" s="209">
        <f t="shared" si="8"/>
        <v>0</v>
      </c>
      <c r="AA154" s="216">
        <f t="shared" si="8"/>
        <v>0</v>
      </c>
      <c r="AB154" s="216">
        <f t="shared" si="8"/>
        <v>0</v>
      </c>
      <c r="AC154" s="209">
        <f t="shared" si="8"/>
        <v>0</v>
      </c>
      <c r="AD154" s="209">
        <f t="shared" si="8"/>
        <v>0</v>
      </c>
      <c r="AE154" s="216">
        <f t="shared" si="8"/>
        <v>0</v>
      </c>
      <c r="AF154" s="216">
        <f t="shared" si="8"/>
        <v>0</v>
      </c>
      <c r="AG154" s="209">
        <f t="shared" si="8"/>
        <v>0</v>
      </c>
      <c r="AH154" s="209">
        <f t="shared" si="8"/>
        <v>0</v>
      </c>
      <c r="AI154" s="216">
        <f t="shared" si="8"/>
        <v>0</v>
      </c>
      <c r="AJ154" s="216">
        <f t="shared" si="8"/>
        <v>0</v>
      </c>
      <c r="AK154" s="209">
        <f t="shared" si="8"/>
        <v>5173.2800000000007</v>
      </c>
      <c r="AL154" s="209">
        <f t="shared" si="8"/>
        <v>388000</v>
      </c>
      <c r="AM154" s="216">
        <f t="shared" si="8"/>
        <v>0</v>
      </c>
      <c r="AN154" s="216">
        <f t="shared" si="8"/>
        <v>0</v>
      </c>
      <c r="AO154" s="209">
        <f t="shared" si="8"/>
        <v>0</v>
      </c>
      <c r="AP154" s="209">
        <f t="shared" si="8"/>
        <v>0</v>
      </c>
      <c r="AQ154" s="216">
        <f t="shared" si="8"/>
        <v>50</v>
      </c>
      <c r="AR154" s="216">
        <f t="shared" si="8"/>
        <v>90</v>
      </c>
      <c r="AS154" s="209">
        <f t="shared" si="8"/>
        <v>0</v>
      </c>
      <c r="AT154" s="209">
        <f t="shared" si="8"/>
        <v>0</v>
      </c>
      <c r="AU154" s="216">
        <f t="shared" si="8"/>
        <v>0</v>
      </c>
      <c r="AV154" s="216">
        <f t="shared" si="8"/>
        <v>0</v>
      </c>
      <c r="AW154" s="209">
        <f t="shared" si="8"/>
        <v>0</v>
      </c>
      <c r="AX154" s="209">
        <f t="shared" si="8"/>
        <v>0</v>
      </c>
      <c r="AY154" s="216">
        <f t="shared" si="8"/>
        <v>0</v>
      </c>
      <c r="AZ154" s="216">
        <f t="shared" si="8"/>
        <v>0</v>
      </c>
      <c r="BA154" s="209">
        <f t="shared" si="8"/>
        <v>0</v>
      </c>
      <c r="BB154" s="209">
        <f t="shared" si="8"/>
        <v>0</v>
      </c>
      <c r="BC154" s="216">
        <f t="shared" si="8"/>
        <v>1</v>
      </c>
      <c r="BD154" s="216">
        <f t="shared" si="8"/>
        <v>7332.15</v>
      </c>
      <c r="BE154" s="209">
        <f t="shared" si="8"/>
        <v>12.5</v>
      </c>
      <c r="BF154" s="209">
        <f t="shared" si="8"/>
        <v>5000</v>
      </c>
      <c r="BG154" s="216">
        <f t="shared" si="8"/>
        <v>0</v>
      </c>
      <c r="BH154" s="216">
        <f t="shared" si="8"/>
        <v>0</v>
      </c>
      <c r="BI154" s="209">
        <f t="shared" si="8"/>
        <v>0</v>
      </c>
      <c r="BJ154" s="209">
        <f t="shared" si="8"/>
        <v>0</v>
      </c>
      <c r="BK154" s="216">
        <f t="shared" si="8"/>
        <v>0</v>
      </c>
      <c r="BL154" s="216">
        <f t="shared" si="8"/>
        <v>0</v>
      </c>
      <c r="BM154" s="209">
        <f t="shared" si="8"/>
        <v>0</v>
      </c>
      <c r="BN154" s="209">
        <f t="shared" si="8"/>
        <v>0</v>
      </c>
      <c r="BO154" s="143">
        <v>4838</v>
      </c>
      <c r="BP154" s="143">
        <v>28500</v>
      </c>
      <c r="BQ154" s="209">
        <f t="shared" ref="BQ154:CX154" si="9">SUM(BQ141:BQ153)</f>
        <v>0</v>
      </c>
      <c r="BR154" s="209">
        <f t="shared" si="9"/>
        <v>0</v>
      </c>
      <c r="BS154" s="216">
        <f t="shared" si="9"/>
        <v>0</v>
      </c>
      <c r="BT154" s="216">
        <f t="shared" si="9"/>
        <v>0</v>
      </c>
      <c r="BU154" s="209">
        <f t="shared" si="9"/>
        <v>0</v>
      </c>
      <c r="BV154" s="209">
        <f t="shared" si="9"/>
        <v>0</v>
      </c>
      <c r="BW154" s="216">
        <f t="shared" si="9"/>
        <v>0</v>
      </c>
      <c r="BX154" s="216">
        <f t="shared" si="9"/>
        <v>0</v>
      </c>
      <c r="BY154" s="209">
        <f t="shared" si="9"/>
        <v>0</v>
      </c>
      <c r="BZ154" s="209">
        <f t="shared" si="9"/>
        <v>0</v>
      </c>
      <c r="CA154" s="216">
        <f t="shared" si="9"/>
        <v>0</v>
      </c>
      <c r="CB154" s="216">
        <f t="shared" si="9"/>
        <v>0</v>
      </c>
      <c r="CC154" s="209">
        <f t="shared" si="9"/>
        <v>0</v>
      </c>
      <c r="CD154" s="209">
        <f t="shared" si="9"/>
        <v>0</v>
      </c>
      <c r="CE154" s="216">
        <f t="shared" si="9"/>
        <v>0</v>
      </c>
      <c r="CF154" s="216">
        <f t="shared" si="9"/>
        <v>0</v>
      </c>
      <c r="CG154" s="209">
        <f t="shared" si="9"/>
        <v>0</v>
      </c>
      <c r="CH154" s="209">
        <f t="shared" si="9"/>
        <v>0</v>
      </c>
      <c r="CI154" s="216">
        <f t="shared" si="9"/>
        <v>0</v>
      </c>
      <c r="CJ154" s="216">
        <f t="shared" si="9"/>
        <v>0</v>
      </c>
      <c r="CK154" s="209">
        <f t="shared" si="9"/>
        <v>0</v>
      </c>
      <c r="CL154" s="209">
        <f t="shared" si="9"/>
        <v>0</v>
      </c>
      <c r="CM154" s="216">
        <f t="shared" si="9"/>
        <v>0</v>
      </c>
      <c r="CN154" s="216">
        <f t="shared" si="9"/>
        <v>0</v>
      </c>
      <c r="CO154" s="209">
        <f t="shared" si="9"/>
        <v>0</v>
      </c>
      <c r="CP154" s="209">
        <f t="shared" si="9"/>
        <v>0</v>
      </c>
      <c r="CQ154" s="216">
        <f t="shared" si="9"/>
        <v>0</v>
      </c>
      <c r="CR154" s="216">
        <f t="shared" si="9"/>
        <v>0</v>
      </c>
      <c r="CS154" s="209">
        <f t="shared" si="9"/>
        <v>0</v>
      </c>
      <c r="CT154" s="209">
        <f t="shared" si="9"/>
        <v>0</v>
      </c>
      <c r="CU154" s="216">
        <f t="shared" si="9"/>
        <v>0</v>
      </c>
      <c r="CV154" s="216">
        <f t="shared" si="9"/>
        <v>0</v>
      </c>
      <c r="CW154" s="209">
        <f t="shared" si="9"/>
        <v>0</v>
      </c>
      <c r="CX154" s="209">
        <f t="shared" si="9"/>
        <v>0</v>
      </c>
    </row>
    <row r="155" spans="1:102">
      <c r="B155" s="214" t="s">
        <v>104</v>
      </c>
      <c r="C155" s="145" t="s">
        <v>105</v>
      </c>
      <c r="D155" s="146"/>
      <c r="E155" s="157"/>
      <c r="F155" s="157"/>
      <c r="L155" s="143">
        <v>0</v>
      </c>
      <c r="M155" s="217">
        <v>1000</v>
      </c>
      <c r="N155" s="218">
        <v>40000</v>
      </c>
      <c r="O155" s="164"/>
      <c r="P155" s="164"/>
      <c r="BO155" s="143">
        <v>0</v>
      </c>
      <c r="BP155" s="143">
        <v>0</v>
      </c>
    </row>
    <row r="156" spans="1:102" ht="31">
      <c r="B156" s="219" t="s">
        <v>106</v>
      </c>
      <c r="C156" s="145" t="s">
        <v>105</v>
      </c>
      <c r="D156" s="146"/>
      <c r="E156" s="157"/>
      <c r="F156" s="162">
        <f t="shared" ref="F156:F169" si="10">H156+J156+L156+N156+P156+R156+T156+V156+V156+X156+Z156+AB156+AD156+AF156+AH156+AJ156+AL156+AN156+AP156+AR156+AT156+AV156+AX156+AZ156+BB156+BD156+BF156+BH156+BJ156+BL156+BN156+BP156+BR156+BT156+BV156+BX156+BZ156+CB156+CD156+CF156+CH156+CJ156+CL156+CN156+CP156+CR156+CT156+CV156+CX156</f>
        <v>10000</v>
      </c>
      <c r="L156" s="143">
        <v>0</v>
      </c>
      <c r="M156" s="217">
        <v>250</v>
      </c>
      <c r="N156" s="218">
        <v>10000</v>
      </c>
      <c r="O156" s="164"/>
      <c r="P156" s="164"/>
      <c r="BO156" s="143">
        <v>0</v>
      </c>
      <c r="BP156" s="143">
        <v>0</v>
      </c>
    </row>
    <row r="157" spans="1:102" ht="31" customHeight="1">
      <c r="A157" s="161">
        <v>17</v>
      </c>
      <c r="B157" s="180" t="s">
        <v>114</v>
      </c>
      <c r="C157" s="145" t="s">
        <v>105</v>
      </c>
      <c r="D157" s="146"/>
      <c r="E157" s="162">
        <f>G157+I157+K157+M157+O157+Q157+S157+U157+U157+W157+Y157+AA157+AC157+AE157+AG157+AI157+AK157+AM157+AO157+AQ157+AS157+AU157+AW157+AY157+BA157+BC157+BE157+BG157+BI157+BK157+BM157+BO157+BQ157+BS157+BU157+BW157+BY157+CA157+CC157+CE157+CG157+CI157+CK157+CM157+CO157+CQ157+CS157+CU157+CW157</f>
        <v>33.332999999999998</v>
      </c>
      <c r="F157" s="162">
        <f>H157+J157+L157+N157+P157+R157+T157+V157+V157+X157+Z157+AB157+AD157+AF157+AH157+AJ157+AL157+AN157+AP157+AR157+AT157+AV157+AX157+AZ157+BB157+BD157+BF157+BH157+BJ157+BL157+BN157+BP157+BR157+BT157+BV157+BX157+BZ157+CB157+CD157+CF157+CH157+CJ157+CL157+CN157+CP157+CR157+CT157+CV157+CX157</f>
        <v>489999.99999999994</v>
      </c>
      <c r="K157" s="167">
        <v>33.332999999999998</v>
      </c>
      <c r="L157" s="168">
        <v>489999.99999999994</v>
      </c>
      <c r="BO157" s="143">
        <v>0</v>
      </c>
      <c r="BP157" s="143">
        <v>0</v>
      </c>
    </row>
    <row r="158" spans="1:102">
      <c r="B158" s="220" t="s">
        <v>107</v>
      </c>
      <c r="C158" s="145" t="s">
        <v>105</v>
      </c>
      <c r="D158" s="146"/>
      <c r="E158" s="157"/>
      <c r="F158" s="162">
        <f t="shared" si="10"/>
        <v>122500</v>
      </c>
      <c r="K158" s="167">
        <v>400</v>
      </c>
      <c r="L158" s="143">
        <v>24500</v>
      </c>
      <c r="M158" s="217">
        <v>1600</v>
      </c>
      <c r="N158" s="218">
        <v>98000</v>
      </c>
      <c r="O158" s="164"/>
      <c r="P158" s="164"/>
      <c r="BO158" s="143">
        <v>0</v>
      </c>
      <c r="BP158" s="143">
        <v>0</v>
      </c>
    </row>
    <row r="159" spans="1:102">
      <c r="A159" s="161">
        <v>12</v>
      </c>
      <c r="B159" s="180" t="s">
        <v>99</v>
      </c>
      <c r="C159" s="145" t="s">
        <v>105</v>
      </c>
      <c r="D159" s="144" t="s">
        <v>128</v>
      </c>
      <c r="E159" s="162">
        <f>G159+I159+K159+M159+O159+Q159+S159+U159+U159+W159+Y159+AA159+AC159+AE159+AG159+AI159+AK159+AM159+AO159+AQ159+AS159+AU159+AW159+AY159+BA159+BC159+BE159+BG159+BI159+BK159+BM159+BO159+BQ159+BS159+BU159+BW159+BY159+CA159+CC159+CE159+CG159+CI159+CK159+CM159+CO159+CQ159+CS159+CU159+CW159</f>
        <v>105255</v>
      </c>
      <c r="F159" s="162">
        <f>H159+J159+L159+N159+P159+R159+T159+V159+V159+X159+Z159+AB159+AD159+AF159+AH159+AJ159+AL159+AN159+AP159+AR159+AT159+AV159+AX159+AZ159+BB159+BD159+BF159+BH159+BJ159+BL159+BN159+BP159+BR159+BT159+BV159+BX159+BZ159+CB159+CD159+CF159+CH159+CJ159+CL159+CN159+CP159+CR159+CT159+CV159+CX159</f>
        <v>1584660</v>
      </c>
      <c r="K159" s="164">
        <v>105255</v>
      </c>
      <c r="L159" s="164">
        <v>1584660</v>
      </c>
      <c r="BO159" s="143">
        <v>0</v>
      </c>
      <c r="BP159" s="143">
        <v>0</v>
      </c>
      <c r="CT159" s="177"/>
      <c r="CU159" s="165"/>
      <c r="CV159" s="165"/>
      <c r="CW159" s="177"/>
      <c r="CX159" s="177"/>
    </row>
    <row r="160" spans="1:102">
      <c r="B160" s="221" t="s">
        <v>108</v>
      </c>
      <c r="C160" s="145" t="s">
        <v>105</v>
      </c>
      <c r="D160" s="146"/>
      <c r="E160" s="157"/>
      <c r="F160" s="162">
        <f t="shared" si="10"/>
        <v>109000</v>
      </c>
      <c r="K160" s="167">
        <v>2500</v>
      </c>
      <c r="L160" s="168">
        <v>49000</v>
      </c>
      <c r="M160" s="217">
        <v>1200</v>
      </c>
      <c r="N160" s="163">
        <v>60000</v>
      </c>
      <c r="O160" s="164"/>
      <c r="P160" s="164"/>
      <c r="BO160" s="143">
        <v>0</v>
      </c>
      <c r="BP160" s="143">
        <v>0</v>
      </c>
    </row>
    <row r="161" spans="1:102">
      <c r="A161" s="161">
        <v>18</v>
      </c>
      <c r="B161" s="180" t="s">
        <v>117</v>
      </c>
      <c r="C161" s="145" t="s">
        <v>105</v>
      </c>
      <c r="D161" s="146"/>
      <c r="E161" s="162">
        <f>G161+I161+K161+M161+O161+Q161+S161+U161+U161+W161+Y161+AA161+AC161+AE161+AG161+AI161+AK161+AM161+AO161+AQ161+AS161+AU161+AW161+AY161+BA161+BC161+BE161+BG161+BI161+BK161+BM161+BO161+BQ161+BS161+BU161+BW161+BY161+CA161+CC161+CE161+CG161+CI161+CK161+CM161+CO161+CQ161+CS161+CU161+CW161</f>
        <v>83.332999999999998</v>
      </c>
      <c r="F161" s="162">
        <f>H161+J161+L161+N161+P161+R161+T161+V161+V161+X161+Z161+AB161+AD161+AF161+AH161+AJ161+AL161+AN161+AP161+AR161+AT161+AV161+AX161+AZ161+BB161+BD161+BF161+BH161+BJ161+BL161+BN161+BP161+BR161+BT161+BV161+BX161+BZ161+CB161+CD161+CF161+CH161+CJ161+CL161+CN161+CP161+CR161+CT161+CV161+CX161</f>
        <v>1225000</v>
      </c>
      <c r="K161" s="167">
        <v>83.332999999999998</v>
      </c>
      <c r="L161" s="168">
        <v>1225000</v>
      </c>
      <c r="BO161" s="143">
        <v>0</v>
      </c>
      <c r="BP161" s="143">
        <v>0</v>
      </c>
    </row>
    <row r="162" spans="1:102">
      <c r="B162" s="221" t="s">
        <v>109</v>
      </c>
      <c r="C162" s="145" t="s">
        <v>105</v>
      </c>
      <c r="D162" s="146"/>
      <c r="E162" s="157"/>
      <c r="F162" s="162">
        <f t="shared" si="10"/>
        <v>70000</v>
      </c>
      <c r="L162" s="143">
        <v>0</v>
      </c>
      <c r="M162" s="163">
        <v>1500</v>
      </c>
      <c r="N162" s="163">
        <v>70000</v>
      </c>
      <c r="O162" s="164"/>
      <c r="P162" s="164"/>
      <c r="BO162" s="143">
        <v>0</v>
      </c>
      <c r="BP162" s="143">
        <v>0</v>
      </c>
    </row>
    <row r="163" spans="1:102">
      <c r="B163" s="214" t="s">
        <v>110</v>
      </c>
      <c r="C163" s="145" t="s">
        <v>105</v>
      </c>
      <c r="D163" s="146"/>
      <c r="E163" s="157"/>
      <c r="F163" s="162">
        <f t="shared" si="10"/>
        <v>50161.25</v>
      </c>
      <c r="L163" s="143">
        <v>0</v>
      </c>
      <c r="N163" s="163">
        <v>50161.25</v>
      </c>
      <c r="O163" s="164"/>
      <c r="P163" s="164"/>
      <c r="BO163" s="143">
        <v>0</v>
      </c>
      <c r="BP163" s="143">
        <v>0</v>
      </c>
    </row>
    <row r="164" spans="1:102">
      <c r="A164" s="161">
        <v>14</v>
      </c>
      <c r="B164" s="145" t="s">
        <v>101</v>
      </c>
      <c r="C164" s="145" t="s">
        <v>105</v>
      </c>
      <c r="D164" s="144" t="s">
        <v>130</v>
      </c>
      <c r="E164" s="162">
        <f>G164+I164+K164+M164+O164+Q164+S164+U164+U164+W164+Y164+AA164+AC164+AE164+AG164+AI164+AK164+AM164+AO164+AQ164+AS164+AU164+AW164+AY164+BA164+BC164+BE164+BG164+BI164+BK164+BM164+BO164+BQ164+BS164+BU164+BW164+BY164+CA164+CC164+CE164+CG164+CI164+CK164+CM164+CO164+CQ164+CS164+CU164+CW164</f>
        <v>23.332999999999998</v>
      </c>
      <c r="F164" s="162">
        <f>H164+J164+L164+N164+P164+R164+T164+V164+V164+X164+Z164+AB164+AD164+AF164+AH164+AJ164+AL164+AN164+AP164+AR164+AT164+AV164+AX164+AZ164+BB164+BD164+BF164+BH164+BJ164+BL164+BN164+BP164+BR164+BT164+BV164+BX164+BZ164+CB164+CD164+CF164+CH164+CJ164+CL164+CN164+CP164+CR164+CT164+CV164+CX164</f>
        <v>342999.99999999994</v>
      </c>
      <c r="K164" s="164">
        <v>23.332999999999998</v>
      </c>
      <c r="L164" s="164">
        <v>342999.99999999994</v>
      </c>
      <c r="BO164" s="143">
        <v>0</v>
      </c>
      <c r="BP164" s="143">
        <v>0</v>
      </c>
      <c r="CT164" s="177"/>
      <c r="CU164" s="165"/>
      <c r="CV164" s="165"/>
      <c r="CW164" s="177"/>
      <c r="CX164" s="177"/>
    </row>
    <row r="165" spans="1:102" ht="31">
      <c r="B165" s="214" t="s">
        <v>111</v>
      </c>
      <c r="C165" s="145" t="s">
        <v>105</v>
      </c>
      <c r="D165" s="146"/>
      <c r="E165" s="157"/>
      <c r="F165" s="162">
        <f t="shared" si="10"/>
        <v>50000</v>
      </c>
      <c r="L165" s="143">
        <v>0</v>
      </c>
      <c r="M165" s="222">
        <v>1000</v>
      </c>
      <c r="N165" s="163">
        <v>50000</v>
      </c>
      <c r="O165" s="164"/>
      <c r="P165" s="164"/>
      <c r="BO165" s="143">
        <v>0</v>
      </c>
      <c r="BP165" s="143">
        <v>0</v>
      </c>
    </row>
    <row r="166" spans="1:102">
      <c r="B166" s="221" t="s">
        <v>112</v>
      </c>
      <c r="C166" s="145" t="s">
        <v>105</v>
      </c>
      <c r="D166" s="146"/>
      <c r="E166" s="157"/>
      <c r="F166" s="162">
        <f t="shared" si="10"/>
        <v>50000</v>
      </c>
      <c r="L166" s="143">
        <v>0</v>
      </c>
      <c r="M166" s="217">
        <v>1000</v>
      </c>
      <c r="N166" s="163">
        <v>50000</v>
      </c>
      <c r="O166" s="164"/>
      <c r="P166" s="164"/>
      <c r="BO166" s="143">
        <v>0</v>
      </c>
      <c r="BP166" s="143">
        <v>0</v>
      </c>
    </row>
    <row r="167" spans="1:102" ht="31">
      <c r="B167" s="221" t="s">
        <v>113</v>
      </c>
      <c r="C167" s="145" t="s">
        <v>105</v>
      </c>
      <c r="D167" s="146"/>
      <c r="E167" s="157"/>
      <c r="F167" s="162">
        <f t="shared" si="10"/>
        <v>11200</v>
      </c>
      <c r="L167" s="143">
        <v>0</v>
      </c>
      <c r="M167" s="217">
        <v>224</v>
      </c>
      <c r="N167" s="163">
        <v>11200</v>
      </c>
      <c r="O167" s="164"/>
      <c r="P167" s="164"/>
      <c r="BO167" s="143">
        <v>0</v>
      </c>
      <c r="BP167" s="143">
        <v>0</v>
      </c>
    </row>
    <row r="168" spans="1:102">
      <c r="B168" s="221" t="s">
        <v>115</v>
      </c>
      <c r="C168" s="145" t="s">
        <v>105</v>
      </c>
      <c r="D168" s="146"/>
      <c r="E168" s="157"/>
      <c r="F168" s="162">
        <f t="shared" si="10"/>
        <v>30000</v>
      </c>
      <c r="L168" s="143">
        <v>0</v>
      </c>
      <c r="M168" s="217">
        <v>750</v>
      </c>
      <c r="N168" s="218">
        <v>30000</v>
      </c>
      <c r="O168" s="164"/>
      <c r="P168" s="164"/>
      <c r="BO168" s="143">
        <v>0</v>
      </c>
      <c r="BP168" s="143">
        <v>0</v>
      </c>
    </row>
    <row r="169" spans="1:102">
      <c r="A169" s="161">
        <v>16</v>
      </c>
      <c r="B169" s="170" t="s">
        <v>103</v>
      </c>
      <c r="C169" s="145" t="s">
        <v>105</v>
      </c>
      <c r="D169" s="144" t="s">
        <v>132</v>
      </c>
      <c r="E169" s="162">
        <f>G169+I169+K169+M169+O169+Q169+S169+U169+U169+W169+Y169+AA169+AC169+AE169+AG169+AI169+AK169+AM169+AO169+AQ169+AS169+AU169+AW169+AY169+BA169+BC169+BE169+BG169+BI169+BK169+BM169+BO169+BQ169+BS169+BU169+BW169+BY169+CA169+CC169+CE169+CG169+CI169+CK169+CM169+CO169+CQ169+CS169+CU169+CW169</f>
        <v>11336.665999999999</v>
      </c>
      <c r="F169" s="162">
        <f t="shared" si="10"/>
        <v>1494500</v>
      </c>
      <c r="K169" s="164">
        <v>11336.665999999999</v>
      </c>
      <c r="L169" s="164">
        <v>1494500</v>
      </c>
      <c r="BO169" s="143">
        <v>0</v>
      </c>
      <c r="BP169" s="143">
        <v>0</v>
      </c>
    </row>
    <row r="170" spans="1:102">
      <c r="A170" s="161">
        <v>129</v>
      </c>
      <c r="B170" s="172"/>
      <c r="C170" s="145" t="s">
        <v>272</v>
      </c>
      <c r="D170" s="146"/>
      <c r="E170" s="162">
        <f>G170+I170+K170+M170+O170+Q170+S170+U170+U170+W170+Y170+AA170+AC170+AE170+AG170+AI170+AK170+AM170+AO170+AQ170+AS170+AU170+AW170+AY170+BA170+BC170+BE170+BG170+BI170+BK170+BM170+BO170+BQ170+BS170+BU170+BW170+BY170+CA170+CC170+CE170+CG170+CI170+CK170+CM170+CO170+CQ170+CS170+CU170+CW170</f>
        <v>11336.665999999999</v>
      </c>
      <c r="F170" s="162">
        <f>H170+J170+L170+N170+P170+R170+T170+V170+V170+X170+Z170+AB170+AD170+AF170+AH170+AJ170+AL170+AN170+AP170+AR170+AT170+AV170+AX170+AZ170+BB170+BD170+BF170+BH170+BJ170+BL170+BN170+BP170+BR170+BT170+BV170+BX170+BZ170+CB170+CD170+CF170+CH170+CJ170+CL170+CN170+CP170+CR170+CT170+CV170+CX170</f>
        <v>1494500</v>
      </c>
      <c r="K170" s="164">
        <v>11336.665999999999</v>
      </c>
      <c r="L170" s="164">
        <v>1494500</v>
      </c>
      <c r="BO170" s="143">
        <v>0</v>
      </c>
      <c r="BP170" s="143">
        <v>0</v>
      </c>
    </row>
    <row r="171" spans="1:102">
      <c r="B171" s="221" t="s">
        <v>116</v>
      </c>
      <c r="C171" s="145" t="s">
        <v>105</v>
      </c>
      <c r="D171" s="146"/>
      <c r="E171" s="157"/>
      <c r="F171" s="157"/>
      <c r="M171" s="217">
        <v>2375</v>
      </c>
      <c r="N171" s="218">
        <v>95000</v>
      </c>
      <c r="O171" s="164"/>
      <c r="P171" s="164"/>
      <c r="BO171" s="143">
        <v>0</v>
      </c>
      <c r="BP171" s="143">
        <v>0</v>
      </c>
    </row>
    <row r="172" spans="1:102" ht="31">
      <c r="B172" s="221" t="s">
        <v>118</v>
      </c>
      <c r="C172" s="145" t="s">
        <v>105</v>
      </c>
      <c r="D172" s="146"/>
      <c r="E172" s="157"/>
      <c r="F172" s="157"/>
      <c r="M172" s="222">
        <v>400</v>
      </c>
      <c r="N172" s="163">
        <v>20000</v>
      </c>
      <c r="O172" s="164"/>
      <c r="P172" s="164"/>
      <c r="BO172" s="143">
        <v>0</v>
      </c>
      <c r="BP172" s="143">
        <v>0</v>
      </c>
    </row>
    <row r="173" spans="1:102">
      <c r="B173" s="221" t="s">
        <v>119</v>
      </c>
      <c r="C173" s="145" t="s">
        <v>105</v>
      </c>
      <c r="D173" s="146"/>
      <c r="E173" s="157"/>
      <c r="F173" s="157"/>
      <c r="M173" s="222">
        <v>1000</v>
      </c>
      <c r="N173" s="163">
        <v>50000</v>
      </c>
      <c r="O173" s="164"/>
      <c r="P173" s="164"/>
      <c r="BO173" s="143">
        <v>0</v>
      </c>
      <c r="BP173" s="143">
        <v>0</v>
      </c>
    </row>
    <row r="174" spans="1:102">
      <c r="B174" s="221" t="s">
        <v>120</v>
      </c>
      <c r="C174" s="145" t="s">
        <v>105</v>
      </c>
      <c r="D174" s="146"/>
      <c r="E174" s="157"/>
      <c r="F174" s="157"/>
      <c r="M174" s="222">
        <v>50000</v>
      </c>
      <c r="N174" s="163">
        <v>2000000</v>
      </c>
      <c r="O174" s="164"/>
      <c r="P174" s="164"/>
      <c r="BO174" s="143">
        <v>0</v>
      </c>
      <c r="BP174" s="143">
        <v>0</v>
      </c>
    </row>
    <row r="175" spans="1:102">
      <c r="B175" s="221" t="s">
        <v>121</v>
      </c>
      <c r="C175" s="145" t="s">
        <v>105</v>
      </c>
      <c r="D175" s="146"/>
      <c r="E175" s="157"/>
      <c r="F175" s="157"/>
      <c r="M175" s="217">
        <v>500</v>
      </c>
      <c r="N175" s="163">
        <v>25000</v>
      </c>
      <c r="O175" s="164"/>
      <c r="P175" s="164"/>
      <c r="BO175" s="143">
        <v>0</v>
      </c>
      <c r="BP175" s="143">
        <v>0</v>
      </c>
    </row>
    <row r="176" spans="1:102">
      <c r="B176" s="223" t="s">
        <v>379</v>
      </c>
      <c r="C176" s="145"/>
      <c r="D176" s="146"/>
      <c r="E176" s="209">
        <f t="shared" ref="E176:F176" si="11">G176+I176+K176+M176+O176+Q176+S176+U176+U176+W176+Y176+AA176+AC176+AE176+AG176+AI176+AK176+AM176+AO176+AQ176+AS176+AU176+AW176+AY176+BA176+BC176+BE176+BG176+BI176+BK176+BM176+BO176+BQ176+BS176+BU176+BW176+BY176+CA176+CC176+CE176+CG176+CI176+CK176+CM176+CO176+CQ176+CS176+CU176+CW176</f>
        <v>193767.33100000001</v>
      </c>
      <c r="F176" s="209">
        <f t="shared" si="11"/>
        <v>9364521.25</v>
      </c>
      <c r="G176" s="216">
        <f t="shared" ref="G176:BN176" si="12">SUM(G155:G175)</f>
        <v>0</v>
      </c>
      <c r="H176" s="216">
        <f t="shared" si="12"/>
        <v>0</v>
      </c>
      <c r="I176" s="209">
        <f t="shared" si="12"/>
        <v>0</v>
      </c>
      <c r="J176" s="209">
        <f t="shared" si="12"/>
        <v>0</v>
      </c>
      <c r="K176" s="216">
        <f t="shared" si="12"/>
        <v>130968.33099999999</v>
      </c>
      <c r="L176" s="216">
        <f t="shared" si="12"/>
        <v>6705160</v>
      </c>
      <c r="M176" s="209">
        <f t="shared" si="12"/>
        <v>62799</v>
      </c>
      <c r="N176" s="209">
        <f t="shared" si="12"/>
        <v>2659361.25</v>
      </c>
      <c r="O176" s="216">
        <f t="shared" si="12"/>
        <v>0</v>
      </c>
      <c r="P176" s="216">
        <f t="shared" si="12"/>
        <v>0</v>
      </c>
      <c r="Q176" s="209">
        <f t="shared" si="12"/>
        <v>0</v>
      </c>
      <c r="R176" s="209">
        <f t="shared" si="12"/>
        <v>0</v>
      </c>
      <c r="S176" s="216">
        <f t="shared" si="12"/>
        <v>0</v>
      </c>
      <c r="T176" s="216">
        <f t="shared" si="12"/>
        <v>0</v>
      </c>
      <c r="U176" s="209">
        <f t="shared" si="12"/>
        <v>0</v>
      </c>
      <c r="V176" s="209">
        <f t="shared" si="12"/>
        <v>0</v>
      </c>
      <c r="W176" s="216">
        <f t="shared" si="12"/>
        <v>0</v>
      </c>
      <c r="X176" s="216">
        <f t="shared" si="12"/>
        <v>0</v>
      </c>
      <c r="Y176" s="209">
        <f t="shared" si="12"/>
        <v>0</v>
      </c>
      <c r="Z176" s="209">
        <f t="shared" si="12"/>
        <v>0</v>
      </c>
      <c r="AA176" s="216">
        <f t="shared" si="12"/>
        <v>0</v>
      </c>
      <c r="AB176" s="216">
        <f t="shared" si="12"/>
        <v>0</v>
      </c>
      <c r="AC176" s="209">
        <f t="shared" si="12"/>
        <v>0</v>
      </c>
      <c r="AD176" s="209">
        <f t="shared" si="12"/>
        <v>0</v>
      </c>
      <c r="AE176" s="216">
        <f t="shared" si="12"/>
        <v>0</v>
      </c>
      <c r="AF176" s="216">
        <f t="shared" si="12"/>
        <v>0</v>
      </c>
      <c r="AG176" s="209">
        <f t="shared" si="12"/>
        <v>0</v>
      </c>
      <c r="AH176" s="209">
        <f t="shared" si="12"/>
        <v>0</v>
      </c>
      <c r="AI176" s="216">
        <f t="shared" si="12"/>
        <v>0</v>
      </c>
      <c r="AJ176" s="216">
        <f t="shared" si="12"/>
        <v>0</v>
      </c>
      <c r="AK176" s="209">
        <f t="shared" si="12"/>
        <v>0</v>
      </c>
      <c r="AL176" s="209">
        <f t="shared" si="12"/>
        <v>0</v>
      </c>
      <c r="AM176" s="216">
        <f t="shared" si="12"/>
        <v>0</v>
      </c>
      <c r="AN176" s="216">
        <f t="shared" si="12"/>
        <v>0</v>
      </c>
      <c r="AO176" s="209">
        <f t="shared" si="12"/>
        <v>0</v>
      </c>
      <c r="AP176" s="209">
        <f t="shared" si="12"/>
        <v>0</v>
      </c>
      <c r="AQ176" s="216">
        <f t="shared" si="12"/>
        <v>0</v>
      </c>
      <c r="AR176" s="216">
        <f t="shared" si="12"/>
        <v>0</v>
      </c>
      <c r="AS176" s="209">
        <f t="shared" si="12"/>
        <v>0</v>
      </c>
      <c r="AT176" s="209">
        <f t="shared" si="12"/>
        <v>0</v>
      </c>
      <c r="AU176" s="216">
        <f t="shared" si="12"/>
        <v>0</v>
      </c>
      <c r="AV176" s="216">
        <f t="shared" si="12"/>
        <v>0</v>
      </c>
      <c r="AW176" s="209">
        <f t="shared" si="12"/>
        <v>0</v>
      </c>
      <c r="AX176" s="209">
        <f t="shared" si="12"/>
        <v>0</v>
      </c>
      <c r="AY176" s="216">
        <f t="shared" si="12"/>
        <v>0</v>
      </c>
      <c r="AZ176" s="216">
        <f t="shared" si="12"/>
        <v>0</v>
      </c>
      <c r="BA176" s="209">
        <f t="shared" si="12"/>
        <v>0</v>
      </c>
      <c r="BB176" s="209">
        <f t="shared" si="12"/>
        <v>0</v>
      </c>
      <c r="BC176" s="216">
        <f t="shared" si="12"/>
        <v>0</v>
      </c>
      <c r="BD176" s="216">
        <f t="shared" si="12"/>
        <v>0</v>
      </c>
      <c r="BE176" s="209">
        <f t="shared" si="12"/>
        <v>0</v>
      </c>
      <c r="BF176" s="209">
        <f t="shared" si="12"/>
        <v>0</v>
      </c>
      <c r="BG176" s="216">
        <f t="shared" si="12"/>
        <v>0</v>
      </c>
      <c r="BH176" s="216">
        <f t="shared" si="12"/>
        <v>0</v>
      </c>
      <c r="BI176" s="209">
        <f t="shared" si="12"/>
        <v>0</v>
      </c>
      <c r="BJ176" s="209">
        <f t="shared" si="12"/>
        <v>0</v>
      </c>
      <c r="BK176" s="216">
        <f t="shared" si="12"/>
        <v>0</v>
      </c>
      <c r="BL176" s="216">
        <f t="shared" si="12"/>
        <v>0</v>
      </c>
      <c r="BM176" s="209">
        <f t="shared" si="12"/>
        <v>0</v>
      </c>
      <c r="BN176" s="209">
        <f t="shared" si="12"/>
        <v>0</v>
      </c>
      <c r="BO176" s="143">
        <v>0</v>
      </c>
      <c r="BP176" s="143">
        <v>0</v>
      </c>
      <c r="BQ176" s="209">
        <f t="shared" ref="BQ176:CX176" si="13">SUM(BQ155:BQ175)</f>
        <v>0</v>
      </c>
      <c r="BR176" s="209">
        <f t="shared" si="13"/>
        <v>0</v>
      </c>
      <c r="BS176" s="216">
        <f t="shared" si="13"/>
        <v>0</v>
      </c>
      <c r="BT176" s="216">
        <f t="shared" si="13"/>
        <v>0</v>
      </c>
      <c r="BU176" s="209">
        <f t="shared" si="13"/>
        <v>0</v>
      </c>
      <c r="BV176" s="209">
        <f t="shared" si="13"/>
        <v>0</v>
      </c>
      <c r="BW176" s="216">
        <f t="shared" si="13"/>
        <v>0</v>
      </c>
      <c r="BX176" s="216">
        <f t="shared" si="13"/>
        <v>0</v>
      </c>
      <c r="BY176" s="209">
        <f t="shared" si="13"/>
        <v>0</v>
      </c>
      <c r="BZ176" s="209">
        <f t="shared" si="13"/>
        <v>0</v>
      </c>
      <c r="CA176" s="216">
        <f t="shared" si="13"/>
        <v>0</v>
      </c>
      <c r="CB176" s="216">
        <f t="shared" si="13"/>
        <v>0</v>
      </c>
      <c r="CC176" s="209">
        <f t="shared" si="13"/>
        <v>0</v>
      </c>
      <c r="CD176" s="209">
        <f t="shared" si="13"/>
        <v>0</v>
      </c>
      <c r="CE176" s="216">
        <f t="shared" si="13"/>
        <v>0</v>
      </c>
      <c r="CF176" s="216">
        <f t="shared" si="13"/>
        <v>0</v>
      </c>
      <c r="CG176" s="209">
        <f t="shared" si="13"/>
        <v>0</v>
      </c>
      <c r="CH176" s="209">
        <f t="shared" si="13"/>
        <v>0</v>
      </c>
      <c r="CI176" s="216">
        <f t="shared" si="13"/>
        <v>0</v>
      </c>
      <c r="CJ176" s="216">
        <f t="shared" si="13"/>
        <v>0</v>
      </c>
      <c r="CK176" s="209">
        <f t="shared" si="13"/>
        <v>0</v>
      </c>
      <c r="CL176" s="209">
        <f t="shared" si="13"/>
        <v>0</v>
      </c>
      <c r="CM176" s="216">
        <f t="shared" si="13"/>
        <v>0</v>
      </c>
      <c r="CN176" s="216">
        <f t="shared" si="13"/>
        <v>0</v>
      </c>
      <c r="CO176" s="209">
        <f t="shared" si="13"/>
        <v>0</v>
      </c>
      <c r="CP176" s="209">
        <f t="shared" si="13"/>
        <v>0</v>
      </c>
      <c r="CQ176" s="216">
        <f t="shared" si="13"/>
        <v>0</v>
      </c>
      <c r="CR176" s="216">
        <f t="shared" si="13"/>
        <v>0</v>
      </c>
      <c r="CS176" s="209">
        <f t="shared" si="13"/>
        <v>0</v>
      </c>
      <c r="CT176" s="209">
        <f t="shared" si="13"/>
        <v>0</v>
      </c>
      <c r="CU176" s="216">
        <f t="shared" si="13"/>
        <v>0</v>
      </c>
      <c r="CV176" s="216">
        <f t="shared" si="13"/>
        <v>0</v>
      </c>
      <c r="CW176" s="209">
        <f t="shared" si="13"/>
        <v>0</v>
      </c>
      <c r="CX176" s="209">
        <f t="shared" si="13"/>
        <v>0</v>
      </c>
    </row>
    <row r="177" spans="1:102">
      <c r="B177" s="224" t="s">
        <v>122</v>
      </c>
      <c r="C177" s="145" t="s">
        <v>69</v>
      </c>
      <c r="D177" s="146"/>
      <c r="E177" s="157"/>
      <c r="F177" s="157"/>
      <c r="M177" s="225">
        <v>2500</v>
      </c>
      <c r="N177" s="163">
        <v>190000</v>
      </c>
      <c r="O177" s="164"/>
      <c r="P177" s="164"/>
      <c r="BO177" s="143">
        <v>0</v>
      </c>
      <c r="BP177" s="143">
        <v>0</v>
      </c>
    </row>
    <row r="178" spans="1:102" ht="31">
      <c r="B178" s="224" t="s">
        <v>123</v>
      </c>
      <c r="C178" s="145" t="s">
        <v>69</v>
      </c>
      <c r="D178" s="146"/>
      <c r="E178" s="157"/>
      <c r="F178" s="157"/>
      <c r="M178" s="225">
        <v>2000</v>
      </c>
      <c r="N178" s="163">
        <v>240000</v>
      </c>
      <c r="O178" s="164"/>
      <c r="P178" s="164"/>
      <c r="BO178" s="143">
        <v>0</v>
      </c>
      <c r="BP178" s="143">
        <v>0</v>
      </c>
    </row>
    <row r="179" spans="1:102">
      <c r="B179" s="224" t="s">
        <v>124</v>
      </c>
      <c r="C179" s="145" t="s">
        <v>69</v>
      </c>
      <c r="D179" s="146"/>
      <c r="E179" s="157"/>
      <c r="F179" s="157"/>
      <c r="M179" s="225">
        <v>250</v>
      </c>
      <c r="N179" s="163">
        <v>10000</v>
      </c>
      <c r="O179" s="164"/>
      <c r="P179" s="164"/>
      <c r="BO179" s="143">
        <v>0</v>
      </c>
      <c r="BP179" s="143">
        <v>0</v>
      </c>
    </row>
    <row r="180" spans="1:102">
      <c r="B180" s="224" t="s">
        <v>125</v>
      </c>
      <c r="C180" s="145" t="s">
        <v>69</v>
      </c>
      <c r="D180" s="146"/>
      <c r="E180" s="157"/>
      <c r="F180" s="157"/>
      <c r="K180" s="226">
        <v>1666.67</v>
      </c>
      <c r="L180" s="226">
        <v>50000</v>
      </c>
      <c r="O180" s="164"/>
      <c r="P180" s="164"/>
      <c r="BO180" s="143">
        <v>0</v>
      </c>
      <c r="BP180" s="143">
        <v>0</v>
      </c>
    </row>
    <row r="181" spans="1:102">
      <c r="B181" s="224" t="s">
        <v>126</v>
      </c>
      <c r="C181" s="145" t="s">
        <v>69</v>
      </c>
      <c r="D181" s="146"/>
      <c r="E181" s="157"/>
      <c r="F181" s="157"/>
      <c r="K181" s="226">
        <v>6666.67</v>
      </c>
      <c r="L181" s="226">
        <v>200000</v>
      </c>
      <c r="O181" s="164"/>
      <c r="P181" s="164"/>
      <c r="BO181" s="143">
        <v>0</v>
      </c>
      <c r="BP181" s="143">
        <v>0</v>
      </c>
    </row>
    <row r="182" spans="1:102">
      <c r="B182" s="214" t="s">
        <v>127</v>
      </c>
      <c r="C182" s="145" t="s">
        <v>69</v>
      </c>
      <c r="D182" s="146"/>
      <c r="E182" s="157"/>
      <c r="F182" s="157"/>
      <c r="M182" s="195">
        <f>SUM(M128:M180)</f>
        <v>166187.29999999999</v>
      </c>
      <c r="N182" s="195">
        <f>SUM(N128:N180)</f>
        <v>7527962.9000000004</v>
      </c>
      <c r="O182" s="164"/>
      <c r="P182" s="164"/>
      <c r="BO182" s="143">
        <v>0</v>
      </c>
      <c r="BP182" s="143">
        <v>0</v>
      </c>
    </row>
    <row r="183" spans="1:102">
      <c r="B183" s="214" t="s">
        <v>127</v>
      </c>
      <c r="C183" s="145" t="s">
        <v>69</v>
      </c>
      <c r="D183" s="146"/>
      <c r="E183" s="157"/>
      <c r="F183" s="157"/>
      <c r="O183" s="164"/>
      <c r="P183" s="164"/>
      <c r="S183" s="226">
        <v>4500</v>
      </c>
      <c r="T183" s="226">
        <v>90000</v>
      </c>
      <c r="BO183" s="143">
        <v>0</v>
      </c>
      <c r="BP183" s="143">
        <v>0</v>
      </c>
    </row>
    <row r="184" spans="1:102">
      <c r="B184" s="214" t="s">
        <v>78</v>
      </c>
      <c r="C184" s="145" t="s">
        <v>69</v>
      </c>
      <c r="D184" s="146"/>
      <c r="E184" s="157"/>
      <c r="F184" s="157"/>
      <c r="M184" s="208">
        <v>44750</v>
      </c>
      <c r="N184" s="208">
        <v>2080000</v>
      </c>
      <c r="O184" s="164"/>
      <c r="P184" s="164"/>
      <c r="BO184" s="143">
        <v>0</v>
      </c>
      <c r="BP184" s="143">
        <v>0</v>
      </c>
    </row>
    <row r="185" spans="1:102">
      <c r="B185" s="215" t="s">
        <v>381</v>
      </c>
      <c r="C185" s="145"/>
      <c r="D185" s="146"/>
      <c r="E185" s="209">
        <f t="shared" ref="E185:F187" si="14">G185+I185+K185+M185+O185+Q185+S185+U185+U185+W185+Y185+AA185+AC185+AE185+AG185+AI185+AK185+AM185+AO185+AQ185+AS185+AU185+AW185+AY185+BA185+BC185+BE185+BG185+BI185+BK185+BM185+BO185+BQ185+BS185+BU185+BW185+BY185+CA185+CC185+CE185+CG185+CI185+CK185+CM185+CO185+CQ185+CS185+CU185+CW185</f>
        <v>228520.63999999998</v>
      </c>
      <c r="F185" s="209">
        <f t="shared" si="14"/>
        <v>10387962.9</v>
      </c>
      <c r="G185" s="216">
        <f t="shared" ref="G185:BN185" si="15">SUM(G177:G184)</f>
        <v>0</v>
      </c>
      <c r="H185" s="216">
        <f t="shared" si="15"/>
        <v>0</v>
      </c>
      <c r="I185" s="209">
        <f t="shared" si="15"/>
        <v>0</v>
      </c>
      <c r="J185" s="209">
        <f t="shared" si="15"/>
        <v>0</v>
      </c>
      <c r="K185" s="216">
        <f t="shared" si="15"/>
        <v>8333.34</v>
      </c>
      <c r="L185" s="216">
        <f t="shared" si="15"/>
        <v>250000</v>
      </c>
      <c r="M185" s="209">
        <f t="shared" si="15"/>
        <v>215687.3</v>
      </c>
      <c r="N185" s="209">
        <f t="shared" si="15"/>
        <v>10047962.9</v>
      </c>
      <c r="O185" s="216">
        <f t="shared" si="15"/>
        <v>0</v>
      </c>
      <c r="P185" s="216">
        <f t="shared" si="15"/>
        <v>0</v>
      </c>
      <c r="Q185" s="209">
        <f t="shared" si="15"/>
        <v>0</v>
      </c>
      <c r="R185" s="209">
        <f t="shared" si="15"/>
        <v>0</v>
      </c>
      <c r="S185" s="216">
        <f t="shared" si="15"/>
        <v>4500</v>
      </c>
      <c r="T185" s="216">
        <f t="shared" si="15"/>
        <v>90000</v>
      </c>
      <c r="U185" s="209">
        <f t="shared" si="15"/>
        <v>0</v>
      </c>
      <c r="V185" s="209">
        <f t="shared" si="15"/>
        <v>0</v>
      </c>
      <c r="W185" s="216">
        <f t="shared" si="15"/>
        <v>0</v>
      </c>
      <c r="X185" s="216">
        <f t="shared" si="15"/>
        <v>0</v>
      </c>
      <c r="Y185" s="209">
        <f t="shared" si="15"/>
        <v>0</v>
      </c>
      <c r="Z185" s="209">
        <f t="shared" si="15"/>
        <v>0</v>
      </c>
      <c r="AA185" s="216">
        <f t="shared" si="15"/>
        <v>0</v>
      </c>
      <c r="AB185" s="216">
        <f t="shared" si="15"/>
        <v>0</v>
      </c>
      <c r="AC185" s="209">
        <f t="shared" si="15"/>
        <v>0</v>
      </c>
      <c r="AD185" s="209">
        <f t="shared" si="15"/>
        <v>0</v>
      </c>
      <c r="AE185" s="216">
        <f t="shared" si="15"/>
        <v>0</v>
      </c>
      <c r="AF185" s="216">
        <f t="shared" si="15"/>
        <v>0</v>
      </c>
      <c r="AG185" s="209">
        <f t="shared" si="15"/>
        <v>0</v>
      </c>
      <c r="AH185" s="209">
        <f t="shared" si="15"/>
        <v>0</v>
      </c>
      <c r="AI185" s="216">
        <f t="shared" si="15"/>
        <v>0</v>
      </c>
      <c r="AJ185" s="216">
        <f t="shared" si="15"/>
        <v>0</v>
      </c>
      <c r="AK185" s="209">
        <f t="shared" si="15"/>
        <v>0</v>
      </c>
      <c r="AL185" s="209">
        <f t="shared" si="15"/>
        <v>0</v>
      </c>
      <c r="AM185" s="216">
        <f t="shared" si="15"/>
        <v>0</v>
      </c>
      <c r="AN185" s="216">
        <f t="shared" si="15"/>
        <v>0</v>
      </c>
      <c r="AO185" s="209">
        <f t="shared" si="15"/>
        <v>0</v>
      </c>
      <c r="AP185" s="209">
        <f t="shared" si="15"/>
        <v>0</v>
      </c>
      <c r="AQ185" s="216">
        <f t="shared" si="15"/>
        <v>0</v>
      </c>
      <c r="AR185" s="216">
        <f t="shared" si="15"/>
        <v>0</v>
      </c>
      <c r="AS185" s="209">
        <f t="shared" si="15"/>
        <v>0</v>
      </c>
      <c r="AT185" s="209">
        <f t="shared" si="15"/>
        <v>0</v>
      </c>
      <c r="AU185" s="216">
        <f t="shared" si="15"/>
        <v>0</v>
      </c>
      <c r="AV185" s="216">
        <f t="shared" si="15"/>
        <v>0</v>
      </c>
      <c r="AW185" s="209">
        <f t="shared" si="15"/>
        <v>0</v>
      </c>
      <c r="AX185" s="209">
        <f t="shared" si="15"/>
        <v>0</v>
      </c>
      <c r="AY185" s="216">
        <f t="shared" si="15"/>
        <v>0</v>
      </c>
      <c r="AZ185" s="216">
        <f t="shared" si="15"/>
        <v>0</v>
      </c>
      <c r="BA185" s="209">
        <f t="shared" si="15"/>
        <v>0</v>
      </c>
      <c r="BB185" s="209">
        <f t="shared" si="15"/>
        <v>0</v>
      </c>
      <c r="BC185" s="216">
        <f t="shared" si="15"/>
        <v>0</v>
      </c>
      <c r="BD185" s="216">
        <f t="shared" si="15"/>
        <v>0</v>
      </c>
      <c r="BE185" s="209">
        <f t="shared" si="15"/>
        <v>0</v>
      </c>
      <c r="BF185" s="209">
        <f t="shared" si="15"/>
        <v>0</v>
      </c>
      <c r="BG185" s="216">
        <f t="shared" si="15"/>
        <v>0</v>
      </c>
      <c r="BH185" s="216">
        <f t="shared" si="15"/>
        <v>0</v>
      </c>
      <c r="BI185" s="209">
        <f t="shared" si="15"/>
        <v>0</v>
      </c>
      <c r="BJ185" s="209">
        <f t="shared" si="15"/>
        <v>0</v>
      </c>
      <c r="BK185" s="216">
        <f t="shared" si="15"/>
        <v>0</v>
      </c>
      <c r="BL185" s="216">
        <f t="shared" si="15"/>
        <v>0</v>
      </c>
      <c r="BM185" s="209">
        <f t="shared" si="15"/>
        <v>0</v>
      </c>
      <c r="BN185" s="209">
        <f t="shared" si="15"/>
        <v>0</v>
      </c>
      <c r="BO185" s="143">
        <v>0</v>
      </c>
      <c r="BP185" s="143">
        <v>0</v>
      </c>
      <c r="BQ185" s="209">
        <f>SUM(BQ177:BQ184)</f>
        <v>0</v>
      </c>
      <c r="BR185" s="209">
        <f t="shared" ref="BR185:CX185" si="16">SUM(BR177:BR184)</f>
        <v>0</v>
      </c>
      <c r="BS185" s="216">
        <f t="shared" si="16"/>
        <v>0</v>
      </c>
      <c r="BT185" s="216">
        <f t="shared" si="16"/>
        <v>0</v>
      </c>
      <c r="BU185" s="209">
        <f t="shared" si="16"/>
        <v>0</v>
      </c>
      <c r="BV185" s="209">
        <f t="shared" si="16"/>
        <v>0</v>
      </c>
      <c r="BW185" s="216">
        <f t="shared" si="16"/>
        <v>0</v>
      </c>
      <c r="BX185" s="216">
        <f t="shared" si="16"/>
        <v>0</v>
      </c>
      <c r="BY185" s="209">
        <f t="shared" si="16"/>
        <v>0</v>
      </c>
      <c r="BZ185" s="209">
        <f t="shared" si="16"/>
        <v>0</v>
      </c>
      <c r="CA185" s="216">
        <f t="shared" si="16"/>
        <v>0</v>
      </c>
      <c r="CB185" s="216">
        <f t="shared" si="16"/>
        <v>0</v>
      </c>
      <c r="CC185" s="209">
        <f t="shared" si="16"/>
        <v>0</v>
      </c>
      <c r="CD185" s="209">
        <f t="shared" si="16"/>
        <v>0</v>
      </c>
      <c r="CE185" s="216">
        <f t="shared" si="16"/>
        <v>0</v>
      </c>
      <c r="CF185" s="216">
        <f t="shared" si="16"/>
        <v>0</v>
      </c>
      <c r="CG185" s="209">
        <f t="shared" si="16"/>
        <v>0</v>
      </c>
      <c r="CH185" s="209">
        <f t="shared" si="16"/>
        <v>0</v>
      </c>
      <c r="CI185" s="216">
        <f t="shared" si="16"/>
        <v>0</v>
      </c>
      <c r="CJ185" s="216">
        <f t="shared" si="16"/>
        <v>0</v>
      </c>
      <c r="CK185" s="209">
        <f t="shared" si="16"/>
        <v>0</v>
      </c>
      <c r="CL185" s="209">
        <f t="shared" si="16"/>
        <v>0</v>
      </c>
      <c r="CM185" s="216">
        <f t="shared" si="16"/>
        <v>0</v>
      </c>
      <c r="CN185" s="216">
        <f t="shared" si="16"/>
        <v>0</v>
      </c>
      <c r="CO185" s="209">
        <f t="shared" si="16"/>
        <v>0</v>
      </c>
      <c r="CP185" s="209">
        <f t="shared" si="16"/>
        <v>0</v>
      </c>
      <c r="CQ185" s="216">
        <f t="shared" si="16"/>
        <v>0</v>
      </c>
      <c r="CR185" s="216">
        <f t="shared" si="16"/>
        <v>0</v>
      </c>
      <c r="CS185" s="209">
        <f t="shared" si="16"/>
        <v>0</v>
      </c>
      <c r="CT185" s="209">
        <f t="shared" si="16"/>
        <v>0</v>
      </c>
      <c r="CU185" s="216">
        <f t="shared" si="16"/>
        <v>0</v>
      </c>
      <c r="CV185" s="216">
        <f t="shared" si="16"/>
        <v>0</v>
      </c>
      <c r="CW185" s="209">
        <f t="shared" si="16"/>
        <v>0</v>
      </c>
      <c r="CX185" s="209">
        <f t="shared" si="16"/>
        <v>0</v>
      </c>
    </row>
    <row r="186" spans="1:102">
      <c r="B186" s="214" t="s">
        <v>78</v>
      </c>
      <c r="C186" s="145" t="s">
        <v>136</v>
      </c>
      <c r="D186" s="146"/>
      <c r="E186" s="162">
        <f t="shared" si="14"/>
        <v>134</v>
      </c>
      <c r="F186" s="162">
        <f>H186+J186+L186+N186+P186+R186+T186+V186+V186+X186+Z186+AB186+AD186+AF186+AH186+AJ186+AL186+AN186+AP186+AR186+AT186+AV186+AX186+AZ186+BB186+BD186+BF186+BH186+BJ186+BL186+BN186+BP186+BR186+BT186+BV186+BX186+BZ186+CB186+CD186+CF186+CH186+CJ186+CL186+CN186+CP186+CR186+CT186+CV186+CX186</f>
        <v>67000</v>
      </c>
      <c r="O186" s="164"/>
      <c r="P186" s="164"/>
      <c r="Q186" s="208">
        <v>134</v>
      </c>
      <c r="R186" s="208">
        <v>67000</v>
      </c>
      <c r="BO186" s="143">
        <v>0</v>
      </c>
      <c r="BP186" s="143">
        <v>0</v>
      </c>
    </row>
    <row r="187" spans="1:102">
      <c r="B187" s="214" t="s">
        <v>78</v>
      </c>
      <c r="C187" s="145" t="s">
        <v>136</v>
      </c>
      <c r="D187" s="146"/>
      <c r="E187" s="162">
        <f t="shared" si="14"/>
        <v>1</v>
      </c>
      <c r="F187" s="162">
        <f>H187+J187+L187+N187+P187+R187+T187+V187+V187+X187+Z187+AB187+AD187+AF187+AH187+AJ187+AL187+AN187+AP187+AR187+AT187+AV187+AX187+AZ187+BB187+BD187+BF187+BH187+BJ187+BL187+BN187+BP187+BR187+BT187+BV187+BX187+BZ187+CB187+CD187+CF187+CH187+CJ187+CL187+CN187+CP187+CR187+CT187+CV187+CX187</f>
        <v>100000</v>
      </c>
      <c r="O187" s="164"/>
      <c r="P187" s="164"/>
      <c r="AA187" s="207">
        <v>1</v>
      </c>
      <c r="AB187" s="207">
        <v>100000</v>
      </c>
      <c r="AC187" s="208"/>
      <c r="AD187" s="208"/>
      <c r="AE187" s="207"/>
      <c r="AF187" s="207"/>
      <c r="BO187" s="143">
        <v>0</v>
      </c>
      <c r="BP187" s="143">
        <v>0</v>
      </c>
    </row>
    <row r="188" spans="1:102">
      <c r="A188" s="161">
        <v>20</v>
      </c>
      <c r="B188" s="145" t="s">
        <v>135</v>
      </c>
      <c r="C188" s="145" t="s">
        <v>134</v>
      </c>
      <c r="D188" s="146"/>
      <c r="E188" s="162">
        <f>G188+I188+K188+M188+O188+Q188+S188+U188+U188+W188+Y188+AA188+AC188+AE188+AG188+AI188+AK188+AM188+AO188+AQ188+AS188+AU188+AW188+AY188+BA188+BC188+BE188+BG188+BI188+BK188+BM188+BO188+BQ188+BS188+BU188+BW188+BY188+CA188+CC188+CE188+CG188+CI188+CK188+CM188+CO188+CQ188+CS188+CU188+CW188</f>
        <v>5.2799999999999994</v>
      </c>
      <c r="F188" s="162">
        <f>H188+J188+L188+N188+P188+R188+T188+V188+V188+X188+Z188+AB188+AD188+AF188+AH188+AJ188+AL188+AN188+AP188+AR188+AT188+AV188+AX188+AZ188+BB188+BD188+BF188+BH188+BJ188+BL188+BN188+BP188+BR188+BT188+BV188+BX188+BZ188+CB188+CD188+CF188+CH188+CJ188+CL188+CN188+CP188+CR188+CT188+CV188+CX188</f>
        <v>319800</v>
      </c>
      <c r="K188" s="164"/>
      <c r="L188" s="164"/>
      <c r="AA188" s="143">
        <v>5.2799999999999994</v>
      </c>
      <c r="AB188" s="143">
        <v>319800</v>
      </c>
      <c r="BO188" s="143">
        <v>0</v>
      </c>
      <c r="BP188" s="143">
        <v>0</v>
      </c>
    </row>
    <row r="189" spans="1:102">
      <c r="B189" s="214" t="s">
        <v>78</v>
      </c>
      <c r="C189" s="145" t="s">
        <v>136</v>
      </c>
      <c r="D189" s="146"/>
      <c r="E189" s="162">
        <f t="shared" ref="E189:F191" si="17">G189+I189+K189+M189+O189+Q189+S189+U189+U189+W189+Y189+AA189+AC189+AE189+AG189+AI189+AK189+AM189+AO189+AQ189+AS189+AU189+AW189+AY189+BA189+BC189+BE189+BG189+BI189+BK189+BM189+BO189+BQ189+BS189+BU189+BW189+BY189+CA189+CC189+CE189+CG189+CI189+CK189+CM189+CO189+CQ189+CS189+CU189+CW189</f>
        <v>1473.75</v>
      </c>
      <c r="F189" s="162">
        <f t="shared" si="17"/>
        <v>576000</v>
      </c>
      <c r="O189" s="164"/>
      <c r="P189" s="164"/>
      <c r="W189" s="194"/>
      <c r="X189" s="194"/>
      <c r="Y189" s="137">
        <v>30</v>
      </c>
      <c r="Z189" s="138">
        <v>45000</v>
      </c>
      <c r="BE189" s="208">
        <v>1250</v>
      </c>
      <c r="BF189" s="208">
        <v>500000</v>
      </c>
      <c r="BG189" s="143">
        <v>193.75</v>
      </c>
      <c r="BH189" s="143">
        <v>31000</v>
      </c>
      <c r="BO189" s="143">
        <v>0</v>
      </c>
      <c r="BP189" s="143">
        <v>0</v>
      </c>
    </row>
    <row r="190" spans="1:102">
      <c r="B190" s="214" t="s">
        <v>78</v>
      </c>
      <c r="C190" s="145" t="s">
        <v>136</v>
      </c>
      <c r="D190" s="146"/>
      <c r="E190" s="162">
        <f t="shared" si="17"/>
        <v>0</v>
      </c>
      <c r="F190" s="162">
        <f t="shared" si="17"/>
        <v>750000</v>
      </c>
      <c r="O190" s="164"/>
      <c r="P190" s="164"/>
      <c r="BE190" s="163">
        <v>0</v>
      </c>
      <c r="BF190" s="138">
        <v>750000</v>
      </c>
    </row>
    <row r="191" spans="1:102">
      <c r="B191" s="214" t="s">
        <v>78</v>
      </c>
      <c r="C191" s="145" t="s">
        <v>136</v>
      </c>
      <c r="D191" s="146"/>
      <c r="E191" s="162">
        <f t="shared" si="17"/>
        <v>3483</v>
      </c>
      <c r="F191" s="162">
        <f t="shared" si="17"/>
        <v>1174441.25</v>
      </c>
      <c r="L191" s="143">
        <v>644441.25</v>
      </c>
      <c r="O191" s="164"/>
      <c r="P191" s="164"/>
      <c r="U191" s="138">
        <v>75</v>
      </c>
      <c r="V191" s="138" t="s">
        <v>138</v>
      </c>
      <c r="W191" s="139"/>
      <c r="X191" s="139"/>
      <c r="BG191" s="207">
        <v>3333</v>
      </c>
      <c r="BH191" s="207">
        <v>500000</v>
      </c>
      <c r="BI191" s="208"/>
      <c r="BJ191" s="208"/>
      <c r="BO191" s="143">
        <v>0</v>
      </c>
      <c r="BP191" s="143">
        <v>0</v>
      </c>
    </row>
    <row r="192" spans="1:102">
      <c r="B192" s="215" t="s">
        <v>382</v>
      </c>
      <c r="C192" s="145"/>
      <c r="D192" s="146"/>
      <c r="E192" s="209">
        <f t="shared" ref="E192:BN192" si="18">SUM(E186:E191)</f>
        <v>5097.03</v>
      </c>
      <c r="F192" s="209">
        <f t="shared" si="18"/>
        <v>2987241.25</v>
      </c>
      <c r="G192" s="216">
        <f t="shared" si="18"/>
        <v>0</v>
      </c>
      <c r="H192" s="216">
        <f t="shared" si="18"/>
        <v>0</v>
      </c>
      <c r="I192" s="209">
        <f t="shared" si="18"/>
        <v>0</v>
      </c>
      <c r="J192" s="209">
        <f t="shared" si="18"/>
        <v>0</v>
      </c>
      <c r="K192" s="216">
        <f t="shared" si="18"/>
        <v>0</v>
      </c>
      <c r="L192" s="216">
        <f t="shared" si="18"/>
        <v>644441.25</v>
      </c>
      <c r="M192" s="209">
        <f t="shared" si="18"/>
        <v>0</v>
      </c>
      <c r="N192" s="209">
        <f t="shared" si="18"/>
        <v>0</v>
      </c>
      <c r="O192" s="216">
        <f t="shared" si="18"/>
        <v>0</v>
      </c>
      <c r="P192" s="216">
        <f t="shared" si="18"/>
        <v>0</v>
      </c>
      <c r="Q192" s="209">
        <f t="shared" si="18"/>
        <v>134</v>
      </c>
      <c r="R192" s="209">
        <f t="shared" si="18"/>
        <v>67000</v>
      </c>
      <c r="S192" s="216">
        <f t="shared" si="18"/>
        <v>0</v>
      </c>
      <c r="T192" s="216">
        <f t="shared" si="18"/>
        <v>0</v>
      </c>
      <c r="U192" s="209">
        <f t="shared" si="18"/>
        <v>75</v>
      </c>
      <c r="V192" s="209">
        <f t="shared" si="18"/>
        <v>0</v>
      </c>
      <c r="W192" s="216">
        <f t="shared" si="18"/>
        <v>0</v>
      </c>
      <c r="X192" s="216">
        <f t="shared" si="18"/>
        <v>0</v>
      </c>
      <c r="Y192" s="209">
        <f t="shared" si="18"/>
        <v>30</v>
      </c>
      <c r="Z192" s="209">
        <f t="shared" si="18"/>
        <v>45000</v>
      </c>
      <c r="AA192" s="216">
        <f t="shared" si="18"/>
        <v>6.2799999999999994</v>
      </c>
      <c r="AB192" s="216">
        <f t="shared" si="18"/>
        <v>419800</v>
      </c>
      <c r="AC192" s="209">
        <f t="shared" si="18"/>
        <v>0</v>
      </c>
      <c r="AD192" s="209">
        <f t="shared" si="18"/>
        <v>0</v>
      </c>
      <c r="AE192" s="216">
        <f t="shared" si="18"/>
        <v>0</v>
      </c>
      <c r="AF192" s="216">
        <f t="shared" si="18"/>
        <v>0</v>
      </c>
      <c r="AG192" s="209">
        <f t="shared" si="18"/>
        <v>0</v>
      </c>
      <c r="AH192" s="209">
        <f t="shared" si="18"/>
        <v>0</v>
      </c>
      <c r="AI192" s="216">
        <f t="shared" si="18"/>
        <v>0</v>
      </c>
      <c r="AJ192" s="216">
        <f t="shared" si="18"/>
        <v>0</v>
      </c>
      <c r="AK192" s="209">
        <f t="shared" si="18"/>
        <v>0</v>
      </c>
      <c r="AL192" s="209">
        <f t="shared" si="18"/>
        <v>0</v>
      </c>
      <c r="AM192" s="216">
        <f t="shared" si="18"/>
        <v>0</v>
      </c>
      <c r="AN192" s="216">
        <f t="shared" si="18"/>
        <v>0</v>
      </c>
      <c r="AO192" s="209">
        <f t="shared" si="18"/>
        <v>0</v>
      </c>
      <c r="AP192" s="209">
        <f t="shared" si="18"/>
        <v>0</v>
      </c>
      <c r="AQ192" s="216">
        <f t="shared" si="18"/>
        <v>0</v>
      </c>
      <c r="AR192" s="216">
        <f t="shared" si="18"/>
        <v>0</v>
      </c>
      <c r="AS192" s="209">
        <f t="shared" si="18"/>
        <v>0</v>
      </c>
      <c r="AT192" s="209">
        <f t="shared" si="18"/>
        <v>0</v>
      </c>
      <c r="AU192" s="216">
        <f t="shared" si="18"/>
        <v>0</v>
      </c>
      <c r="AV192" s="216">
        <f t="shared" si="18"/>
        <v>0</v>
      </c>
      <c r="AW192" s="209">
        <f t="shared" si="18"/>
        <v>0</v>
      </c>
      <c r="AX192" s="209">
        <f t="shared" si="18"/>
        <v>0</v>
      </c>
      <c r="AY192" s="216">
        <f t="shared" si="18"/>
        <v>0</v>
      </c>
      <c r="AZ192" s="216">
        <f t="shared" si="18"/>
        <v>0</v>
      </c>
      <c r="BA192" s="209">
        <f t="shared" si="18"/>
        <v>0</v>
      </c>
      <c r="BB192" s="209">
        <f t="shared" si="18"/>
        <v>0</v>
      </c>
      <c r="BC192" s="216">
        <f t="shared" si="18"/>
        <v>0</v>
      </c>
      <c r="BD192" s="216">
        <f t="shared" si="18"/>
        <v>0</v>
      </c>
      <c r="BE192" s="209">
        <f t="shared" si="18"/>
        <v>1250</v>
      </c>
      <c r="BF192" s="209">
        <f t="shared" si="18"/>
        <v>1250000</v>
      </c>
      <c r="BG192" s="216">
        <f t="shared" si="18"/>
        <v>3526.75</v>
      </c>
      <c r="BH192" s="216">
        <f t="shared" si="18"/>
        <v>531000</v>
      </c>
      <c r="BI192" s="209">
        <f t="shared" si="18"/>
        <v>0</v>
      </c>
      <c r="BJ192" s="209">
        <f t="shared" si="18"/>
        <v>0</v>
      </c>
      <c r="BK192" s="216">
        <f t="shared" si="18"/>
        <v>0</v>
      </c>
      <c r="BL192" s="216">
        <f t="shared" si="18"/>
        <v>0</v>
      </c>
      <c r="BM192" s="209">
        <f t="shared" si="18"/>
        <v>0</v>
      </c>
      <c r="BN192" s="209">
        <f t="shared" si="18"/>
        <v>0</v>
      </c>
      <c r="BO192" s="143">
        <v>0</v>
      </c>
      <c r="BP192" s="143">
        <v>10000</v>
      </c>
      <c r="BQ192" s="209">
        <f>SUM(BQ186:BQ191)</f>
        <v>0</v>
      </c>
      <c r="BR192" s="209">
        <f t="shared" ref="BR192:CX192" si="19">SUM(BR186:BR191)</f>
        <v>0</v>
      </c>
      <c r="BS192" s="216">
        <f t="shared" si="19"/>
        <v>0</v>
      </c>
      <c r="BT192" s="216">
        <f t="shared" si="19"/>
        <v>0</v>
      </c>
      <c r="BU192" s="209">
        <f t="shared" si="19"/>
        <v>0</v>
      </c>
      <c r="BV192" s="209">
        <f t="shared" si="19"/>
        <v>0</v>
      </c>
      <c r="BW192" s="216">
        <f t="shared" si="19"/>
        <v>0</v>
      </c>
      <c r="BX192" s="216">
        <f t="shared" si="19"/>
        <v>0</v>
      </c>
      <c r="BY192" s="209">
        <f t="shared" si="19"/>
        <v>0</v>
      </c>
      <c r="BZ192" s="209">
        <f t="shared" si="19"/>
        <v>0</v>
      </c>
      <c r="CA192" s="216">
        <f t="shared" si="19"/>
        <v>0</v>
      </c>
      <c r="CB192" s="216">
        <f t="shared" si="19"/>
        <v>0</v>
      </c>
      <c r="CC192" s="209">
        <f t="shared" si="19"/>
        <v>0</v>
      </c>
      <c r="CD192" s="209">
        <f t="shared" si="19"/>
        <v>0</v>
      </c>
      <c r="CE192" s="216">
        <f t="shared" si="19"/>
        <v>0</v>
      </c>
      <c r="CF192" s="216">
        <f t="shared" si="19"/>
        <v>0</v>
      </c>
      <c r="CG192" s="209">
        <f t="shared" si="19"/>
        <v>0</v>
      </c>
      <c r="CH192" s="209">
        <f t="shared" si="19"/>
        <v>0</v>
      </c>
      <c r="CI192" s="216">
        <f t="shared" si="19"/>
        <v>0</v>
      </c>
      <c r="CJ192" s="216">
        <f t="shared" si="19"/>
        <v>0</v>
      </c>
      <c r="CK192" s="209">
        <f t="shared" si="19"/>
        <v>0</v>
      </c>
      <c r="CL192" s="209">
        <f t="shared" si="19"/>
        <v>0</v>
      </c>
      <c r="CM192" s="216">
        <f t="shared" si="19"/>
        <v>0</v>
      </c>
      <c r="CN192" s="216">
        <f t="shared" si="19"/>
        <v>0</v>
      </c>
      <c r="CO192" s="209">
        <f t="shared" si="19"/>
        <v>0</v>
      </c>
      <c r="CP192" s="209">
        <f t="shared" si="19"/>
        <v>0</v>
      </c>
      <c r="CQ192" s="216">
        <f t="shared" si="19"/>
        <v>0</v>
      </c>
      <c r="CR192" s="216">
        <f t="shared" si="19"/>
        <v>0</v>
      </c>
      <c r="CS192" s="209">
        <f t="shared" si="19"/>
        <v>0</v>
      </c>
      <c r="CT192" s="209">
        <f t="shared" si="19"/>
        <v>0</v>
      </c>
      <c r="CU192" s="216">
        <f t="shared" si="19"/>
        <v>0</v>
      </c>
      <c r="CV192" s="216">
        <f t="shared" si="19"/>
        <v>0</v>
      </c>
      <c r="CW192" s="209">
        <f t="shared" si="19"/>
        <v>0</v>
      </c>
      <c r="CX192" s="209">
        <f t="shared" si="19"/>
        <v>0</v>
      </c>
    </row>
    <row r="193" spans="1:102">
      <c r="B193" s="214" t="s">
        <v>78</v>
      </c>
      <c r="C193" s="145" t="s">
        <v>140</v>
      </c>
      <c r="D193" s="140" t="s">
        <v>141</v>
      </c>
      <c r="E193" s="141"/>
      <c r="F193" s="141"/>
      <c r="K193" s="143">
        <v>20000</v>
      </c>
      <c r="L193" s="143">
        <v>800000</v>
      </c>
      <c r="O193" s="164"/>
      <c r="P193" s="164"/>
      <c r="BO193" s="143">
        <v>0</v>
      </c>
      <c r="BP193" s="143">
        <v>0</v>
      </c>
    </row>
    <row r="194" spans="1:102">
      <c r="B194" s="214" t="s">
        <v>72</v>
      </c>
      <c r="C194" s="145" t="s">
        <v>140</v>
      </c>
      <c r="D194" s="146"/>
      <c r="E194" s="157"/>
      <c r="F194" s="157"/>
      <c r="M194" s="227">
        <v>5090</v>
      </c>
      <c r="N194" s="228">
        <v>227000</v>
      </c>
      <c r="O194" s="164"/>
      <c r="P194" s="164"/>
      <c r="BO194" s="143">
        <v>0</v>
      </c>
      <c r="BP194" s="143">
        <v>0</v>
      </c>
    </row>
    <row r="195" spans="1:102">
      <c r="A195" s="161">
        <v>27</v>
      </c>
      <c r="B195" s="145" t="s">
        <v>147</v>
      </c>
      <c r="C195" s="145" t="s">
        <v>142</v>
      </c>
      <c r="D195" s="146"/>
      <c r="E195" s="162">
        <f t="shared" ref="E195:F197" si="20">G195+I195+K195+M195+O195+Q195+S195+U195+U195+W195+Y195+AA195+AC195+AE195+AG195+AI195+AK195+AM195+AO195+AQ195+AS195+AU195+AW195+AY195+BA195+BC195+BE195+BG195+BI195+BK195+BM195+BO195+BQ195+BS195+BU195+BW195+BY195+CA195+CC195+CE195+CG195+CI195+CK195+CM195+CO195+CQ195+CS195+CU195+CW195</f>
        <v>2420</v>
      </c>
      <c r="F195" s="162">
        <f t="shared" si="20"/>
        <v>1108000</v>
      </c>
      <c r="K195" s="164"/>
      <c r="L195" s="164"/>
      <c r="AE195" s="143">
        <v>2420</v>
      </c>
      <c r="AF195" s="143">
        <v>1108000</v>
      </c>
      <c r="BO195" s="143">
        <v>0</v>
      </c>
      <c r="BP195" s="143">
        <v>0</v>
      </c>
    </row>
    <row r="196" spans="1:102" ht="31">
      <c r="A196" s="161">
        <v>26</v>
      </c>
      <c r="B196" s="145" t="s">
        <v>146</v>
      </c>
      <c r="C196" s="145" t="s">
        <v>142</v>
      </c>
      <c r="D196" s="146"/>
      <c r="E196" s="162">
        <f t="shared" si="20"/>
        <v>1004</v>
      </c>
      <c r="F196" s="162">
        <f t="shared" si="20"/>
        <v>1506000</v>
      </c>
      <c r="K196" s="164"/>
      <c r="L196" s="164"/>
      <c r="Y196" s="163">
        <v>1004</v>
      </c>
      <c r="Z196" s="163">
        <v>1506000</v>
      </c>
      <c r="BO196" s="143">
        <v>0</v>
      </c>
      <c r="BP196" s="143">
        <v>0</v>
      </c>
      <c r="CT196" s="177"/>
      <c r="CU196" s="165"/>
      <c r="CV196" s="165"/>
      <c r="CW196" s="177"/>
      <c r="CX196" s="177"/>
    </row>
    <row r="197" spans="1:102" ht="31" customHeight="1">
      <c r="A197" s="161">
        <v>24</v>
      </c>
      <c r="B197" s="180" t="s">
        <v>308</v>
      </c>
      <c r="C197" s="145" t="s">
        <v>142</v>
      </c>
      <c r="D197" s="178"/>
      <c r="E197" s="162">
        <f t="shared" si="20"/>
        <v>162000</v>
      </c>
      <c r="F197" s="162">
        <f t="shared" si="20"/>
        <v>516000</v>
      </c>
      <c r="K197" s="164">
        <v>162000</v>
      </c>
      <c r="L197" s="164">
        <v>516000</v>
      </c>
      <c r="BO197" s="143">
        <v>0</v>
      </c>
      <c r="BP197" s="143">
        <v>0</v>
      </c>
      <c r="CT197" s="177"/>
      <c r="CU197" s="165"/>
      <c r="CV197" s="165"/>
      <c r="CW197" s="177"/>
      <c r="CX197" s="177"/>
    </row>
    <row r="198" spans="1:102">
      <c r="B198" s="214" t="s">
        <v>78</v>
      </c>
      <c r="C198" s="145" t="s">
        <v>140</v>
      </c>
      <c r="D198" s="146"/>
      <c r="E198" s="157"/>
      <c r="F198" s="157"/>
      <c r="G198" s="142">
        <v>200</v>
      </c>
      <c r="H198" s="142">
        <v>15000</v>
      </c>
      <c r="O198" s="164"/>
      <c r="P198" s="164"/>
      <c r="BO198" s="143">
        <v>0</v>
      </c>
      <c r="BP198" s="143">
        <v>0</v>
      </c>
    </row>
    <row r="199" spans="1:102">
      <c r="B199" s="214" t="s">
        <v>78</v>
      </c>
      <c r="C199" s="145" t="s">
        <v>140</v>
      </c>
      <c r="D199" s="146"/>
      <c r="E199" s="157"/>
      <c r="F199" s="157"/>
      <c r="O199" s="164"/>
      <c r="P199" s="164"/>
      <c r="BO199" s="143">
        <v>30</v>
      </c>
      <c r="BP199" s="143">
        <v>45000</v>
      </c>
    </row>
    <row r="200" spans="1:102">
      <c r="B200" s="214" t="s">
        <v>78</v>
      </c>
      <c r="C200" s="145" t="s">
        <v>140</v>
      </c>
      <c r="D200" s="146"/>
      <c r="E200" s="157"/>
      <c r="F200" s="157"/>
      <c r="O200" s="164"/>
      <c r="P200" s="164"/>
      <c r="BO200" s="143">
        <v>5</v>
      </c>
      <c r="BP200" s="143">
        <v>14000</v>
      </c>
    </row>
    <row r="201" spans="1:102">
      <c r="B201" s="214" t="s">
        <v>78</v>
      </c>
      <c r="C201" s="145" t="s">
        <v>140</v>
      </c>
      <c r="D201" s="146"/>
      <c r="E201" s="157"/>
      <c r="F201" s="157"/>
      <c r="O201" s="164"/>
      <c r="P201" s="164"/>
      <c r="BO201" s="143">
        <v>10.77</v>
      </c>
      <c r="BP201" s="143">
        <v>20000</v>
      </c>
    </row>
    <row r="202" spans="1:102">
      <c r="B202" s="215" t="s">
        <v>383</v>
      </c>
      <c r="C202" s="145"/>
      <c r="D202" s="146"/>
      <c r="E202" s="209">
        <f t="shared" ref="E202:F202" si="21">G202+I202+K202+M202+O202+Q202+S202+U202+U202+W202+Y202+AA202+AC202+AE202+AG202+AI202+AK202+AM202+AO202+AQ202+AS202+AU202+AW202+AY202+BA202+BC202+BE202+BG202+BI202+BK202+BM202+BO202+BQ202+BS202+BU202+BW202+BY202+CA202+CC202+CE202+CG202+CI202+CK202+CM202+CO202+CQ202+CS202+CU202+CW202</f>
        <v>190759.77</v>
      </c>
      <c r="F202" s="209">
        <f t="shared" si="21"/>
        <v>4251000</v>
      </c>
      <c r="G202" s="143">
        <f t="shared" ref="G202:BN202" si="22">SUM(G193:G201)</f>
        <v>200</v>
      </c>
      <c r="H202" s="143">
        <f t="shared" si="22"/>
        <v>15000</v>
      </c>
      <c r="I202" s="163">
        <f t="shared" si="22"/>
        <v>0</v>
      </c>
      <c r="J202" s="163">
        <f t="shared" si="22"/>
        <v>0</v>
      </c>
      <c r="K202" s="143">
        <f t="shared" si="22"/>
        <v>182000</v>
      </c>
      <c r="L202" s="143">
        <f t="shared" si="22"/>
        <v>1316000</v>
      </c>
      <c r="M202" s="163">
        <f t="shared" si="22"/>
        <v>5090</v>
      </c>
      <c r="N202" s="163">
        <f t="shared" si="22"/>
        <v>227000</v>
      </c>
      <c r="O202" s="143">
        <f t="shared" si="22"/>
        <v>0</v>
      </c>
      <c r="P202" s="143">
        <f t="shared" si="22"/>
        <v>0</v>
      </c>
      <c r="Q202" s="163">
        <f t="shared" si="22"/>
        <v>0</v>
      </c>
      <c r="R202" s="163">
        <f t="shared" si="22"/>
        <v>0</v>
      </c>
      <c r="S202" s="143">
        <f t="shared" si="22"/>
        <v>0</v>
      </c>
      <c r="T202" s="143">
        <f t="shared" si="22"/>
        <v>0</v>
      </c>
      <c r="U202" s="163">
        <f t="shared" si="22"/>
        <v>0</v>
      </c>
      <c r="V202" s="163">
        <f t="shared" si="22"/>
        <v>0</v>
      </c>
      <c r="W202" s="143">
        <f t="shared" si="22"/>
        <v>0</v>
      </c>
      <c r="X202" s="143">
        <f t="shared" si="22"/>
        <v>0</v>
      </c>
      <c r="Y202" s="163">
        <f t="shared" si="22"/>
        <v>1004</v>
      </c>
      <c r="Z202" s="163">
        <f t="shared" si="22"/>
        <v>1506000</v>
      </c>
      <c r="AA202" s="143">
        <f t="shared" si="22"/>
        <v>0</v>
      </c>
      <c r="AB202" s="143">
        <f t="shared" si="22"/>
        <v>0</v>
      </c>
      <c r="AC202" s="163">
        <f t="shared" si="22"/>
        <v>0</v>
      </c>
      <c r="AD202" s="163">
        <f t="shared" si="22"/>
        <v>0</v>
      </c>
      <c r="AE202" s="143">
        <f t="shared" si="22"/>
        <v>2420</v>
      </c>
      <c r="AF202" s="143">
        <f t="shared" si="22"/>
        <v>1108000</v>
      </c>
      <c r="AG202" s="163">
        <f t="shared" si="22"/>
        <v>0</v>
      </c>
      <c r="AH202" s="163">
        <f t="shared" si="22"/>
        <v>0</v>
      </c>
      <c r="AI202" s="143">
        <f t="shared" si="22"/>
        <v>0</v>
      </c>
      <c r="AJ202" s="143">
        <f t="shared" si="22"/>
        <v>0</v>
      </c>
      <c r="AK202" s="163">
        <f t="shared" si="22"/>
        <v>0</v>
      </c>
      <c r="AL202" s="163">
        <f t="shared" si="22"/>
        <v>0</v>
      </c>
      <c r="AM202" s="143">
        <f t="shared" si="22"/>
        <v>0</v>
      </c>
      <c r="AN202" s="143">
        <f t="shared" si="22"/>
        <v>0</v>
      </c>
      <c r="AO202" s="163">
        <f t="shared" si="22"/>
        <v>0</v>
      </c>
      <c r="AP202" s="163">
        <f t="shared" si="22"/>
        <v>0</v>
      </c>
      <c r="AQ202" s="143">
        <f t="shared" si="22"/>
        <v>0</v>
      </c>
      <c r="AR202" s="143">
        <f t="shared" si="22"/>
        <v>0</v>
      </c>
      <c r="AS202" s="163">
        <f t="shared" si="22"/>
        <v>0</v>
      </c>
      <c r="AT202" s="163">
        <f t="shared" si="22"/>
        <v>0</v>
      </c>
      <c r="AU202" s="143">
        <f t="shared" si="22"/>
        <v>0</v>
      </c>
      <c r="AV202" s="143">
        <f t="shared" si="22"/>
        <v>0</v>
      </c>
      <c r="AW202" s="163">
        <f t="shared" si="22"/>
        <v>0</v>
      </c>
      <c r="AX202" s="163">
        <f t="shared" si="22"/>
        <v>0</v>
      </c>
      <c r="AY202" s="143">
        <f t="shared" si="22"/>
        <v>0</v>
      </c>
      <c r="AZ202" s="143">
        <f t="shared" si="22"/>
        <v>0</v>
      </c>
      <c r="BA202" s="163">
        <f t="shared" si="22"/>
        <v>0</v>
      </c>
      <c r="BB202" s="163">
        <f t="shared" si="22"/>
        <v>0</v>
      </c>
      <c r="BC202" s="143">
        <f t="shared" si="22"/>
        <v>0</v>
      </c>
      <c r="BD202" s="143">
        <f t="shared" si="22"/>
        <v>0</v>
      </c>
      <c r="BE202" s="163">
        <f t="shared" si="22"/>
        <v>0</v>
      </c>
      <c r="BF202" s="163">
        <f t="shared" si="22"/>
        <v>0</v>
      </c>
      <c r="BG202" s="143">
        <f t="shared" si="22"/>
        <v>0</v>
      </c>
      <c r="BH202" s="143">
        <f t="shared" si="22"/>
        <v>0</v>
      </c>
      <c r="BI202" s="163">
        <f t="shared" si="22"/>
        <v>0</v>
      </c>
      <c r="BJ202" s="163">
        <f t="shared" si="22"/>
        <v>0</v>
      </c>
      <c r="BK202" s="143">
        <f t="shared" si="22"/>
        <v>0</v>
      </c>
      <c r="BL202" s="143">
        <f t="shared" si="22"/>
        <v>0</v>
      </c>
      <c r="BM202" s="163">
        <f t="shared" si="22"/>
        <v>0</v>
      </c>
      <c r="BN202" s="163">
        <f t="shared" si="22"/>
        <v>0</v>
      </c>
      <c r="BO202" s="143">
        <v>45.769999999999996</v>
      </c>
      <c r="BP202" s="143">
        <v>79000</v>
      </c>
      <c r="BQ202" s="163">
        <f t="shared" ref="BQ202:CX202" si="23">SUM(BQ193:BQ201)</f>
        <v>0</v>
      </c>
      <c r="BR202" s="163">
        <f t="shared" si="23"/>
        <v>0</v>
      </c>
      <c r="BS202" s="143">
        <f t="shared" si="23"/>
        <v>0</v>
      </c>
      <c r="BT202" s="143">
        <f t="shared" si="23"/>
        <v>0</v>
      </c>
      <c r="BU202" s="163">
        <f t="shared" si="23"/>
        <v>0</v>
      </c>
      <c r="BV202" s="163">
        <f t="shared" si="23"/>
        <v>0</v>
      </c>
      <c r="BW202" s="143">
        <f t="shared" si="23"/>
        <v>0</v>
      </c>
      <c r="BX202" s="143">
        <f t="shared" si="23"/>
        <v>0</v>
      </c>
      <c r="BY202" s="163">
        <f t="shared" si="23"/>
        <v>0</v>
      </c>
      <c r="BZ202" s="163">
        <f t="shared" si="23"/>
        <v>0</v>
      </c>
      <c r="CA202" s="143">
        <f t="shared" si="23"/>
        <v>0</v>
      </c>
      <c r="CB202" s="143">
        <f t="shared" si="23"/>
        <v>0</v>
      </c>
      <c r="CC202" s="163">
        <f t="shared" si="23"/>
        <v>0</v>
      </c>
      <c r="CD202" s="163">
        <f t="shared" si="23"/>
        <v>0</v>
      </c>
      <c r="CE202" s="143">
        <f t="shared" si="23"/>
        <v>0</v>
      </c>
      <c r="CF202" s="143">
        <f t="shared" si="23"/>
        <v>0</v>
      </c>
      <c r="CG202" s="163">
        <f t="shared" si="23"/>
        <v>0</v>
      </c>
      <c r="CH202" s="163">
        <f t="shared" si="23"/>
        <v>0</v>
      </c>
      <c r="CI202" s="143">
        <f t="shared" si="23"/>
        <v>0</v>
      </c>
      <c r="CJ202" s="143">
        <f t="shared" si="23"/>
        <v>0</v>
      </c>
      <c r="CK202" s="163">
        <f t="shared" si="23"/>
        <v>0</v>
      </c>
      <c r="CL202" s="163">
        <f t="shared" si="23"/>
        <v>0</v>
      </c>
      <c r="CM202" s="143">
        <f t="shared" si="23"/>
        <v>0</v>
      </c>
      <c r="CN202" s="143">
        <f t="shared" si="23"/>
        <v>0</v>
      </c>
      <c r="CO202" s="163">
        <f t="shared" si="23"/>
        <v>0</v>
      </c>
      <c r="CP202" s="163">
        <f t="shared" si="23"/>
        <v>0</v>
      </c>
      <c r="CQ202" s="143">
        <f t="shared" si="23"/>
        <v>0</v>
      </c>
      <c r="CR202" s="143">
        <f t="shared" si="23"/>
        <v>0</v>
      </c>
      <c r="CS202" s="163">
        <f t="shared" si="23"/>
        <v>0</v>
      </c>
      <c r="CT202" s="163">
        <f t="shared" si="23"/>
        <v>0</v>
      </c>
      <c r="CU202" s="143">
        <f t="shared" si="23"/>
        <v>0</v>
      </c>
      <c r="CV202" s="143">
        <f t="shared" si="23"/>
        <v>0</v>
      </c>
      <c r="CW202" s="163">
        <f t="shared" si="23"/>
        <v>0</v>
      </c>
      <c r="CX202" s="163">
        <f t="shared" si="23"/>
        <v>0</v>
      </c>
    </row>
    <row r="203" spans="1:102">
      <c r="B203" s="214" t="s">
        <v>78</v>
      </c>
      <c r="C203" s="145" t="s">
        <v>149</v>
      </c>
      <c r="D203" s="146"/>
      <c r="E203" s="157"/>
      <c r="F203" s="157"/>
      <c r="M203" s="208">
        <v>105</v>
      </c>
      <c r="N203" s="208">
        <v>35000</v>
      </c>
      <c r="O203" s="164"/>
      <c r="P203" s="164"/>
      <c r="BO203" s="143">
        <v>0</v>
      </c>
      <c r="BP203" s="143">
        <v>0</v>
      </c>
    </row>
    <row r="204" spans="1:102">
      <c r="B204" s="215" t="s">
        <v>384</v>
      </c>
      <c r="C204" s="145"/>
      <c r="D204" s="146"/>
      <c r="E204" s="209">
        <f t="shared" ref="E204:F204" si="24">G204+I204+K204+M204+O204+Q204+S204+U204+U204+W204+Y204+AA204+AC204+AE204+AG204+AI204+AK204+AM204+AO204+AQ204+AS204+AU204+AW204+AY204+BA204+BC204+BE204+BG204+BI204+BK204+BM204+BO204+BQ204+BS204+BU204+BW204+BY204+CA204+CC204+CE204+CG204+CI204+CK204+CM204+CO204+CQ204+CS204+CU204+CW204</f>
        <v>105</v>
      </c>
      <c r="F204" s="209">
        <f t="shared" si="24"/>
        <v>35000</v>
      </c>
      <c r="G204" s="143">
        <f t="shared" ref="G204:BN204" si="25">SUM(G203)</f>
        <v>0</v>
      </c>
      <c r="H204" s="143">
        <f t="shared" si="25"/>
        <v>0</v>
      </c>
      <c r="I204" s="163">
        <f t="shared" si="25"/>
        <v>0</v>
      </c>
      <c r="J204" s="163">
        <f t="shared" si="25"/>
        <v>0</v>
      </c>
      <c r="K204" s="143">
        <f t="shared" si="25"/>
        <v>0</v>
      </c>
      <c r="L204" s="143">
        <f t="shared" si="25"/>
        <v>0</v>
      </c>
      <c r="M204" s="163">
        <f t="shared" si="25"/>
        <v>105</v>
      </c>
      <c r="N204" s="163">
        <f t="shared" si="25"/>
        <v>35000</v>
      </c>
      <c r="O204" s="143">
        <f t="shared" si="25"/>
        <v>0</v>
      </c>
      <c r="P204" s="143">
        <f t="shared" si="25"/>
        <v>0</v>
      </c>
      <c r="Q204" s="163">
        <f t="shared" si="25"/>
        <v>0</v>
      </c>
      <c r="R204" s="163">
        <f t="shared" si="25"/>
        <v>0</v>
      </c>
      <c r="S204" s="143">
        <f t="shared" si="25"/>
        <v>0</v>
      </c>
      <c r="T204" s="143">
        <f t="shared" si="25"/>
        <v>0</v>
      </c>
      <c r="U204" s="163">
        <f t="shared" si="25"/>
        <v>0</v>
      </c>
      <c r="V204" s="163">
        <f t="shared" si="25"/>
        <v>0</v>
      </c>
      <c r="W204" s="143">
        <f t="shared" si="25"/>
        <v>0</v>
      </c>
      <c r="X204" s="143">
        <f t="shared" si="25"/>
        <v>0</v>
      </c>
      <c r="Y204" s="163">
        <f t="shared" si="25"/>
        <v>0</v>
      </c>
      <c r="Z204" s="163">
        <f t="shared" si="25"/>
        <v>0</v>
      </c>
      <c r="AA204" s="143">
        <f t="shared" si="25"/>
        <v>0</v>
      </c>
      <c r="AB204" s="143">
        <f t="shared" si="25"/>
        <v>0</v>
      </c>
      <c r="AC204" s="163">
        <f t="shared" si="25"/>
        <v>0</v>
      </c>
      <c r="AD204" s="163">
        <f t="shared" si="25"/>
        <v>0</v>
      </c>
      <c r="AE204" s="143">
        <f t="shared" si="25"/>
        <v>0</v>
      </c>
      <c r="AF204" s="143">
        <f t="shared" si="25"/>
        <v>0</v>
      </c>
      <c r="AG204" s="163">
        <f t="shared" si="25"/>
        <v>0</v>
      </c>
      <c r="AH204" s="163">
        <f t="shared" si="25"/>
        <v>0</v>
      </c>
      <c r="AI204" s="143">
        <f t="shared" si="25"/>
        <v>0</v>
      </c>
      <c r="AJ204" s="143">
        <f t="shared" si="25"/>
        <v>0</v>
      </c>
      <c r="AK204" s="163">
        <f t="shared" si="25"/>
        <v>0</v>
      </c>
      <c r="AL204" s="163">
        <f t="shared" si="25"/>
        <v>0</v>
      </c>
      <c r="AM204" s="143">
        <f t="shared" si="25"/>
        <v>0</v>
      </c>
      <c r="AN204" s="143">
        <f t="shared" si="25"/>
        <v>0</v>
      </c>
      <c r="AO204" s="163">
        <f t="shared" si="25"/>
        <v>0</v>
      </c>
      <c r="AP204" s="163">
        <f t="shared" si="25"/>
        <v>0</v>
      </c>
      <c r="AQ204" s="143">
        <f t="shared" si="25"/>
        <v>0</v>
      </c>
      <c r="AR204" s="143">
        <f t="shared" si="25"/>
        <v>0</v>
      </c>
      <c r="AS204" s="163">
        <f t="shared" si="25"/>
        <v>0</v>
      </c>
      <c r="AT204" s="163">
        <f t="shared" si="25"/>
        <v>0</v>
      </c>
      <c r="AU204" s="143">
        <f t="shared" si="25"/>
        <v>0</v>
      </c>
      <c r="AV204" s="143">
        <f t="shared" si="25"/>
        <v>0</v>
      </c>
      <c r="AW204" s="163">
        <f t="shared" si="25"/>
        <v>0</v>
      </c>
      <c r="AX204" s="163">
        <f t="shared" si="25"/>
        <v>0</v>
      </c>
      <c r="AY204" s="143">
        <f t="shared" si="25"/>
        <v>0</v>
      </c>
      <c r="AZ204" s="143">
        <f t="shared" si="25"/>
        <v>0</v>
      </c>
      <c r="BA204" s="163">
        <f t="shared" si="25"/>
        <v>0</v>
      </c>
      <c r="BB204" s="163">
        <f t="shared" si="25"/>
        <v>0</v>
      </c>
      <c r="BC204" s="143">
        <f t="shared" si="25"/>
        <v>0</v>
      </c>
      <c r="BD204" s="143">
        <f t="shared" si="25"/>
        <v>0</v>
      </c>
      <c r="BE204" s="163">
        <f t="shared" si="25"/>
        <v>0</v>
      </c>
      <c r="BF204" s="163">
        <f t="shared" si="25"/>
        <v>0</v>
      </c>
      <c r="BG204" s="143">
        <f t="shared" si="25"/>
        <v>0</v>
      </c>
      <c r="BH204" s="143">
        <f t="shared" si="25"/>
        <v>0</v>
      </c>
      <c r="BI204" s="163">
        <f t="shared" si="25"/>
        <v>0</v>
      </c>
      <c r="BJ204" s="163">
        <f t="shared" si="25"/>
        <v>0</v>
      </c>
      <c r="BK204" s="143">
        <f t="shared" si="25"/>
        <v>0</v>
      </c>
      <c r="BL204" s="143">
        <f t="shared" si="25"/>
        <v>0</v>
      </c>
      <c r="BM204" s="163">
        <f t="shared" si="25"/>
        <v>0</v>
      </c>
      <c r="BN204" s="163">
        <f t="shared" si="25"/>
        <v>0</v>
      </c>
      <c r="BO204" s="143">
        <v>0</v>
      </c>
      <c r="BP204" s="143">
        <v>0</v>
      </c>
      <c r="BQ204" s="163">
        <f>SUM(BQ203)</f>
        <v>0</v>
      </c>
      <c r="BR204" s="163">
        <f t="shared" ref="BR204:CX204" si="26">SUM(BR203)</f>
        <v>0</v>
      </c>
      <c r="BS204" s="143">
        <f t="shared" si="26"/>
        <v>0</v>
      </c>
      <c r="BT204" s="143">
        <f t="shared" si="26"/>
        <v>0</v>
      </c>
      <c r="BU204" s="163">
        <f t="shared" si="26"/>
        <v>0</v>
      </c>
      <c r="BV204" s="163">
        <f t="shared" si="26"/>
        <v>0</v>
      </c>
      <c r="BW204" s="143">
        <f t="shared" si="26"/>
        <v>0</v>
      </c>
      <c r="BX204" s="143">
        <f t="shared" si="26"/>
        <v>0</v>
      </c>
      <c r="BY204" s="163">
        <f t="shared" si="26"/>
        <v>0</v>
      </c>
      <c r="BZ204" s="163">
        <f t="shared" si="26"/>
        <v>0</v>
      </c>
      <c r="CA204" s="143">
        <f t="shared" si="26"/>
        <v>0</v>
      </c>
      <c r="CB204" s="143">
        <f t="shared" si="26"/>
        <v>0</v>
      </c>
      <c r="CC204" s="163">
        <f t="shared" si="26"/>
        <v>0</v>
      </c>
      <c r="CD204" s="163">
        <f t="shared" si="26"/>
        <v>0</v>
      </c>
      <c r="CE204" s="143">
        <f t="shared" si="26"/>
        <v>0</v>
      </c>
      <c r="CF204" s="143">
        <f t="shared" si="26"/>
        <v>0</v>
      </c>
      <c r="CG204" s="163">
        <f t="shared" si="26"/>
        <v>0</v>
      </c>
      <c r="CH204" s="163">
        <f t="shared" si="26"/>
        <v>0</v>
      </c>
      <c r="CI204" s="143">
        <f t="shared" si="26"/>
        <v>0</v>
      </c>
      <c r="CJ204" s="143">
        <f t="shared" si="26"/>
        <v>0</v>
      </c>
      <c r="CK204" s="163">
        <f t="shared" si="26"/>
        <v>0</v>
      </c>
      <c r="CL204" s="163">
        <f t="shared" si="26"/>
        <v>0</v>
      </c>
      <c r="CM204" s="143">
        <f t="shared" si="26"/>
        <v>0</v>
      </c>
      <c r="CN204" s="143">
        <f t="shared" si="26"/>
        <v>0</v>
      </c>
      <c r="CO204" s="163">
        <f t="shared" si="26"/>
        <v>0</v>
      </c>
      <c r="CP204" s="163">
        <f t="shared" si="26"/>
        <v>0</v>
      </c>
      <c r="CQ204" s="143">
        <f t="shared" si="26"/>
        <v>0</v>
      </c>
      <c r="CR204" s="143">
        <f t="shared" si="26"/>
        <v>0</v>
      </c>
      <c r="CS204" s="163">
        <f t="shared" si="26"/>
        <v>0</v>
      </c>
      <c r="CT204" s="163">
        <f t="shared" si="26"/>
        <v>0</v>
      </c>
      <c r="CU204" s="143">
        <f t="shared" si="26"/>
        <v>0</v>
      </c>
      <c r="CV204" s="143">
        <f t="shared" si="26"/>
        <v>0</v>
      </c>
      <c r="CW204" s="163">
        <f t="shared" si="26"/>
        <v>0</v>
      </c>
      <c r="CX204" s="163">
        <f t="shared" si="26"/>
        <v>0</v>
      </c>
    </row>
    <row r="205" spans="1:102">
      <c r="B205" s="214" t="s">
        <v>78</v>
      </c>
      <c r="C205" s="145" t="s">
        <v>152</v>
      </c>
      <c r="D205" s="146"/>
      <c r="E205" s="157"/>
      <c r="F205" s="157"/>
      <c r="G205" s="143">
        <v>2612</v>
      </c>
      <c r="H205" s="143">
        <v>216671</v>
      </c>
      <c r="O205" s="164"/>
      <c r="P205" s="164"/>
      <c r="BO205" s="143">
        <v>0</v>
      </c>
      <c r="BP205" s="143">
        <v>0</v>
      </c>
    </row>
    <row r="206" spans="1:102">
      <c r="A206" s="161">
        <v>51</v>
      </c>
      <c r="B206" s="145" t="s">
        <v>189</v>
      </c>
      <c r="C206" s="145" t="s">
        <v>68</v>
      </c>
      <c r="D206" s="229" t="s">
        <v>190</v>
      </c>
      <c r="E206" s="162">
        <f>G206+I206+K206+M206+O206+Q206+S206+U206+U206+W206+Y206+AA206+AC206+AE206+AG206+AI206+AK206+AM206+AO206+AQ206+AS206+AU206+AW206+AY206+BA206+BC206+BE206+BG206+BI206+BK206+BM206+BO206+BQ206+BS206+BU206+BW206+BY206+CA206+CC206+CE206+CG206+CI206+CK206+CM206+CO206+CQ206+CS206+CU206+CW206</f>
        <v>0</v>
      </c>
      <c r="F206" s="162">
        <f>H206+J206+L206+N206+P206+R206+T206+V206+V206+X206+Z206+AB206+AD206+AF206+AH206+AJ206+AL206+AN206+AP206+AR206+AT206+AV206+AX206+AZ206+BB206+BD206+BF206+BH206+BJ206+BL206+BN206+BP206+BR206+BT206+BV206+BX206+BZ206+CB206+CD206+CF206+CH206+CJ206+CL206+CN206+CP206+CR206+CT206+CV206+CX206</f>
        <v>3453000</v>
      </c>
      <c r="H206" s="143">
        <v>3453000</v>
      </c>
      <c r="K206" s="164"/>
      <c r="L206" s="164"/>
      <c r="BO206" s="143">
        <v>0</v>
      </c>
      <c r="BP206" s="143">
        <v>0</v>
      </c>
      <c r="CT206" s="177"/>
      <c r="CU206" s="165"/>
      <c r="CV206" s="165"/>
      <c r="CW206" s="177"/>
      <c r="CX206" s="177"/>
    </row>
    <row r="207" spans="1:102">
      <c r="B207" s="214" t="s">
        <v>78</v>
      </c>
      <c r="C207" s="145" t="s">
        <v>152</v>
      </c>
      <c r="D207" s="146"/>
      <c r="E207" s="157"/>
      <c r="F207" s="157"/>
      <c r="H207" s="230">
        <v>338500</v>
      </c>
      <c r="O207" s="164"/>
      <c r="P207" s="164"/>
      <c r="BO207" s="143">
        <v>0</v>
      </c>
      <c r="BP207" s="143">
        <v>0</v>
      </c>
    </row>
    <row r="208" spans="1:102">
      <c r="A208" s="161">
        <v>33</v>
      </c>
      <c r="B208" s="145" t="s">
        <v>159</v>
      </c>
      <c r="C208" s="145" t="s">
        <v>68</v>
      </c>
      <c r="D208" s="182" t="s">
        <v>162</v>
      </c>
      <c r="E208" s="162">
        <f t="shared" ref="E208:F223" si="27">G208+I208+K208+M208+O208+Q208+S208+U208+U208+W208+Y208+AA208+AC208+AE208+AG208+AI208+AK208+AM208+AO208+AQ208+AS208+AU208+AW208+AY208+BA208+BC208+BE208+BG208+BI208+BK208+BM208+BO208+BQ208+BS208+BU208+BW208+BY208+CA208+CC208+CE208+CG208+CI208+CK208+CM208+CO208+CQ208+CS208+CU208+CW208</f>
        <v>17644</v>
      </c>
      <c r="F208" s="162">
        <f t="shared" si="27"/>
        <v>4815814.5</v>
      </c>
      <c r="G208" s="143">
        <v>17644</v>
      </c>
      <c r="H208" s="143">
        <v>4815814.5</v>
      </c>
      <c r="K208" s="164"/>
      <c r="L208" s="164"/>
      <c r="BO208" s="143">
        <v>0</v>
      </c>
      <c r="BP208" s="143">
        <v>0</v>
      </c>
    </row>
    <row r="209" spans="1:102">
      <c r="A209" s="161">
        <v>48</v>
      </c>
      <c r="B209" s="145" t="s">
        <v>186</v>
      </c>
      <c r="C209" s="145" t="s">
        <v>68</v>
      </c>
      <c r="D209" s="146"/>
      <c r="E209" s="162">
        <f t="shared" si="27"/>
        <v>15565</v>
      </c>
      <c r="F209" s="162">
        <f t="shared" si="27"/>
        <v>2334745</v>
      </c>
      <c r="G209" s="143">
        <v>15565</v>
      </c>
      <c r="H209" s="143">
        <v>2334745</v>
      </c>
      <c r="K209" s="164"/>
      <c r="L209" s="164"/>
      <c r="BO209" s="143">
        <v>0</v>
      </c>
      <c r="BP209" s="143">
        <v>0</v>
      </c>
      <c r="CT209" s="177"/>
      <c r="CU209" s="165"/>
      <c r="CV209" s="165"/>
      <c r="CW209" s="177"/>
      <c r="CX209" s="177"/>
    </row>
    <row r="210" spans="1:102" ht="15.75" customHeight="1">
      <c r="A210" s="161">
        <v>37</v>
      </c>
      <c r="B210" s="145" t="s">
        <v>167</v>
      </c>
      <c r="C210" s="145" t="s">
        <v>68</v>
      </c>
      <c r="D210" s="183" t="s">
        <v>168</v>
      </c>
      <c r="E210" s="162">
        <f t="shared" si="27"/>
        <v>7520</v>
      </c>
      <c r="F210" s="162">
        <f t="shared" si="27"/>
        <v>2509821</v>
      </c>
      <c r="G210" s="143">
        <v>7520</v>
      </c>
      <c r="H210" s="143">
        <v>2509821</v>
      </c>
      <c r="K210" s="164"/>
      <c r="L210" s="164"/>
      <c r="BO210" s="143">
        <v>0</v>
      </c>
      <c r="BP210" s="143">
        <v>0</v>
      </c>
    </row>
    <row r="211" spans="1:102">
      <c r="A211" s="161">
        <v>67</v>
      </c>
      <c r="B211" s="145" t="s">
        <v>205</v>
      </c>
      <c r="C211" s="145" t="s">
        <v>68</v>
      </c>
      <c r="D211" s="146"/>
      <c r="E211" s="162">
        <f t="shared" si="27"/>
        <v>34034.7336</v>
      </c>
      <c r="F211" s="162">
        <f t="shared" si="27"/>
        <v>1368364.0125</v>
      </c>
      <c r="I211" s="163">
        <v>34034.7336</v>
      </c>
      <c r="J211" s="163">
        <v>1368364.0125</v>
      </c>
      <c r="K211" s="164"/>
      <c r="L211" s="164"/>
      <c r="BO211" s="143">
        <v>0</v>
      </c>
      <c r="BP211" s="143">
        <v>0</v>
      </c>
    </row>
    <row r="212" spans="1:102">
      <c r="A212" s="161">
        <v>50</v>
      </c>
      <c r="B212" s="145" t="s">
        <v>188</v>
      </c>
      <c r="C212" s="145" t="s">
        <v>68</v>
      </c>
      <c r="D212" s="146"/>
      <c r="E212" s="162">
        <f t="shared" si="27"/>
        <v>69814</v>
      </c>
      <c r="F212" s="162">
        <f t="shared" si="27"/>
        <v>9472263.1899999995</v>
      </c>
      <c r="G212" s="143">
        <v>69814</v>
      </c>
      <c r="H212" s="143">
        <v>9472263.1899999995</v>
      </c>
      <c r="I212" s="163">
        <v>0</v>
      </c>
      <c r="J212" s="163">
        <v>0</v>
      </c>
      <c r="K212" s="164"/>
      <c r="L212" s="164"/>
      <c r="BO212" s="143">
        <v>0</v>
      </c>
      <c r="BP212" s="143">
        <v>0</v>
      </c>
      <c r="CT212" s="177"/>
      <c r="CU212" s="165"/>
      <c r="CV212" s="165"/>
      <c r="CW212" s="177"/>
      <c r="CX212" s="177"/>
    </row>
    <row r="213" spans="1:102">
      <c r="A213" s="161">
        <v>60</v>
      </c>
      <c r="B213" s="145" t="s">
        <v>199</v>
      </c>
      <c r="C213" s="145" t="s">
        <v>68</v>
      </c>
      <c r="D213" s="146"/>
      <c r="E213" s="162">
        <f t="shared" si="27"/>
        <v>46361.889000000003</v>
      </c>
      <c r="F213" s="162">
        <f t="shared" si="27"/>
        <v>3518991.0682999999</v>
      </c>
      <c r="I213" s="163">
        <v>46361.889000000003</v>
      </c>
      <c r="J213" s="163">
        <v>3518991.0682999999</v>
      </c>
      <c r="K213" s="164"/>
      <c r="L213" s="164"/>
      <c r="BO213" s="143">
        <v>0</v>
      </c>
      <c r="BP213" s="143">
        <v>0</v>
      </c>
    </row>
    <row r="214" spans="1:102">
      <c r="A214" s="161">
        <v>64</v>
      </c>
      <c r="B214" s="145" t="s">
        <v>203</v>
      </c>
      <c r="C214" s="145" t="s">
        <v>68</v>
      </c>
      <c r="D214" s="146"/>
      <c r="E214" s="162">
        <f t="shared" si="27"/>
        <v>33436.400000000001</v>
      </c>
      <c r="F214" s="162">
        <f t="shared" si="27"/>
        <v>2507730</v>
      </c>
      <c r="G214" s="143">
        <v>33436.400000000001</v>
      </c>
      <c r="H214" s="143">
        <v>2507730</v>
      </c>
      <c r="K214" s="164"/>
      <c r="L214" s="164"/>
      <c r="BO214" s="143">
        <v>0</v>
      </c>
      <c r="BP214" s="143">
        <v>0</v>
      </c>
    </row>
    <row r="215" spans="1:102">
      <c r="A215" s="161">
        <v>39</v>
      </c>
      <c r="B215" s="180" t="s">
        <v>171</v>
      </c>
      <c r="C215" s="145" t="s">
        <v>68</v>
      </c>
      <c r="D215" s="165" t="s">
        <v>172</v>
      </c>
      <c r="E215" s="162">
        <f t="shared" si="27"/>
        <v>73396.149999999994</v>
      </c>
      <c r="F215" s="162">
        <f t="shared" si="27"/>
        <v>6835955.3499999996</v>
      </c>
      <c r="G215" s="143">
        <v>73396.149999999994</v>
      </c>
      <c r="H215" s="143">
        <v>6835955.3499999996</v>
      </c>
      <c r="K215" s="164"/>
      <c r="L215" s="164"/>
      <c r="BO215" s="143">
        <v>0</v>
      </c>
      <c r="BP215" s="143">
        <v>0</v>
      </c>
      <c r="CT215" s="177"/>
      <c r="CU215" s="165"/>
      <c r="CV215" s="165"/>
      <c r="CW215" s="177"/>
      <c r="CX215" s="177"/>
    </row>
    <row r="216" spans="1:102" ht="31">
      <c r="A216" s="161">
        <v>45</v>
      </c>
      <c r="B216" s="145" t="s">
        <v>180</v>
      </c>
      <c r="C216" s="145" t="s">
        <v>68</v>
      </c>
      <c r="D216" s="146"/>
      <c r="E216" s="162">
        <f t="shared" si="27"/>
        <v>36188</v>
      </c>
      <c r="F216" s="162">
        <f t="shared" si="27"/>
        <v>5428105</v>
      </c>
      <c r="G216" s="143">
        <v>36188</v>
      </c>
      <c r="H216" s="143">
        <v>5428105</v>
      </c>
      <c r="K216" s="164"/>
      <c r="L216" s="164"/>
      <c r="BO216" s="143">
        <v>0</v>
      </c>
      <c r="BP216" s="143">
        <v>0</v>
      </c>
    </row>
    <row r="217" spans="1:102">
      <c r="A217" s="161">
        <v>43</v>
      </c>
      <c r="B217" s="145" t="s">
        <v>178</v>
      </c>
      <c r="C217" s="145" t="s">
        <v>68</v>
      </c>
      <c r="D217" s="146"/>
      <c r="E217" s="162">
        <f t="shared" si="27"/>
        <v>44892.857142857145</v>
      </c>
      <c r="F217" s="162">
        <f t="shared" si="27"/>
        <v>3142500</v>
      </c>
      <c r="G217" s="143">
        <v>44892.857142857145</v>
      </c>
      <c r="H217" s="143">
        <v>3142500</v>
      </c>
      <c r="K217" s="164"/>
      <c r="L217" s="164"/>
      <c r="BO217" s="143">
        <v>0</v>
      </c>
      <c r="BP217" s="143">
        <v>0</v>
      </c>
      <c r="CT217" s="177"/>
      <c r="CU217" s="165"/>
      <c r="CV217" s="165"/>
      <c r="CW217" s="177"/>
      <c r="CX217" s="177"/>
    </row>
    <row r="218" spans="1:102">
      <c r="A218" s="161">
        <v>72</v>
      </c>
      <c r="B218" s="145" t="s">
        <v>210</v>
      </c>
      <c r="C218" s="145" t="s">
        <v>68</v>
      </c>
      <c r="D218" s="146"/>
      <c r="E218" s="162">
        <f t="shared" si="27"/>
        <v>46833.409999999996</v>
      </c>
      <c r="F218" s="162">
        <f t="shared" si="27"/>
        <v>5853549.4299999997</v>
      </c>
      <c r="G218" s="143">
        <v>46833.409999999996</v>
      </c>
      <c r="H218" s="143">
        <v>5853549.4299999997</v>
      </c>
      <c r="K218" s="164"/>
      <c r="L218" s="164"/>
      <c r="BO218" s="143">
        <v>0</v>
      </c>
      <c r="BP218" s="143">
        <v>0</v>
      </c>
      <c r="CT218" s="177"/>
      <c r="CU218" s="165"/>
      <c r="CV218" s="165"/>
      <c r="CW218" s="177"/>
      <c r="CX218" s="177"/>
    </row>
    <row r="219" spans="1:102" ht="31">
      <c r="A219" s="161">
        <v>61</v>
      </c>
      <c r="B219" s="145" t="s">
        <v>200</v>
      </c>
      <c r="C219" s="145" t="s">
        <v>68</v>
      </c>
      <c r="D219" s="146"/>
      <c r="E219" s="162">
        <f t="shared" si="27"/>
        <v>77500</v>
      </c>
      <c r="F219" s="162">
        <f t="shared" si="27"/>
        <v>3350000</v>
      </c>
      <c r="K219" s="164"/>
      <c r="L219" s="164"/>
      <c r="M219" s="163">
        <v>77500</v>
      </c>
      <c r="N219" s="163">
        <v>3350000</v>
      </c>
      <c r="BO219" s="143">
        <v>0</v>
      </c>
      <c r="BP219" s="143">
        <v>0</v>
      </c>
    </row>
    <row r="220" spans="1:102">
      <c r="A220" s="161">
        <v>31</v>
      </c>
      <c r="B220" s="145" t="s">
        <v>155</v>
      </c>
      <c r="C220" s="145" t="s">
        <v>68</v>
      </c>
      <c r="D220" s="165" t="s">
        <v>156</v>
      </c>
      <c r="E220" s="162">
        <f t="shared" si="27"/>
        <v>0</v>
      </c>
      <c r="F220" s="162">
        <f t="shared" si="27"/>
        <v>0</v>
      </c>
      <c r="K220" s="164"/>
      <c r="L220" s="164"/>
      <c r="BO220" s="143">
        <v>0</v>
      </c>
      <c r="BP220" s="143">
        <v>0</v>
      </c>
    </row>
    <row r="221" spans="1:102">
      <c r="A221" s="161">
        <v>41</v>
      </c>
      <c r="B221" s="145" t="s">
        <v>175</v>
      </c>
      <c r="C221" s="145" t="s">
        <v>68</v>
      </c>
      <c r="D221" s="165" t="s">
        <v>176</v>
      </c>
      <c r="E221" s="162">
        <f t="shared" si="27"/>
        <v>6153</v>
      </c>
      <c r="F221" s="162">
        <f t="shared" si="27"/>
        <v>1266425</v>
      </c>
      <c r="G221" s="143">
        <v>6153</v>
      </c>
      <c r="H221" s="143">
        <v>1266425</v>
      </c>
      <c r="K221" s="164"/>
      <c r="L221" s="164"/>
      <c r="BO221" s="143">
        <v>0</v>
      </c>
      <c r="BP221" s="143">
        <v>0</v>
      </c>
      <c r="CT221" s="177"/>
      <c r="CU221" s="165"/>
      <c r="CV221" s="165"/>
      <c r="CW221" s="177"/>
      <c r="CX221" s="177"/>
    </row>
    <row r="222" spans="1:102">
      <c r="A222" s="161">
        <v>30</v>
      </c>
      <c r="B222" s="145" t="s">
        <v>154</v>
      </c>
      <c r="C222" s="145" t="s">
        <v>68</v>
      </c>
      <c r="D222" s="183" t="s">
        <v>157</v>
      </c>
      <c r="E222" s="162">
        <f t="shared" si="27"/>
        <v>44204.85</v>
      </c>
      <c r="F222" s="162">
        <f t="shared" si="27"/>
        <v>6560962</v>
      </c>
      <c r="G222" s="143">
        <v>44204.85</v>
      </c>
      <c r="H222" s="143">
        <v>6560962</v>
      </c>
      <c r="K222" s="164"/>
      <c r="L222" s="164"/>
      <c r="BO222" s="143">
        <v>0</v>
      </c>
      <c r="BP222" s="143">
        <v>0</v>
      </c>
      <c r="CT222" s="177"/>
      <c r="CU222" s="165"/>
      <c r="CV222" s="165"/>
      <c r="CW222" s="177"/>
      <c r="CX222" s="177"/>
    </row>
    <row r="223" spans="1:102">
      <c r="B223" s="214" t="s">
        <v>78</v>
      </c>
      <c r="C223" s="145" t="s">
        <v>152</v>
      </c>
      <c r="D223" s="146"/>
      <c r="E223" s="162">
        <f t="shared" si="27"/>
        <v>1170</v>
      </c>
      <c r="F223" s="162">
        <f t="shared" si="27"/>
        <v>181500</v>
      </c>
      <c r="O223" s="164"/>
      <c r="P223" s="164"/>
      <c r="AO223" s="163">
        <v>1170</v>
      </c>
      <c r="AP223" s="163">
        <v>181500</v>
      </c>
      <c r="BO223" s="143">
        <v>0</v>
      </c>
      <c r="BP223" s="143">
        <v>0</v>
      </c>
    </row>
    <row r="224" spans="1:102">
      <c r="B224" s="214" t="s">
        <v>78</v>
      </c>
      <c r="C224" s="145" t="s">
        <v>152</v>
      </c>
      <c r="D224" s="146"/>
      <c r="E224" s="162">
        <f t="shared" ref="E224:F226" si="28">G224+I224+K224+M224+O224+Q224+S224+U224+U224+W224+Y224+AA224+AC224+AE224+AG224+AI224+AK224+AM224+AO224+AQ224+AS224+AU224+AW224+AY224+BA224+BC224+BE224+BG224+BI224+BK224+BM224+BO224+BQ224+BS224+BU224+BW224+BY224+CA224+CC224+CE224+CG224+CI224+CK224+CM224+CO224+CQ224+CS224+CU224+CW224</f>
        <v>1097</v>
      </c>
      <c r="F224" s="162">
        <f t="shared" si="28"/>
        <v>219500</v>
      </c>
      <c r="G224" s="207">
        <v>1097</v>
      </c>
      <c r="H224" s="207">
        <v>219500</v>
      </c>
      <c r="O224" s="164"/>
      <c r="P224" s="164"/>
      <c r="BO224" s="143">
        <v>0</v>
      </c>
      <c r="BP224" s="143">
        <v>0</v>
      </c>
    </row>
    <row r="225" spans="1:102">
      <c r="B225" s="214" t="s">
        <v>78</v>
      </c>
      <c r="C225" s="145" t="s">
        <v>152</v>
      </c>
      <c r="D225" s="146"/>
      <c r="E225" s="162">
        <f t="shared" si="28"/>
        <v>0</v>
      </c>
      <c r="F225" s="162">
        <f t="shared" si="28"/>
        <v>900000</v>
      </c>
      <c r="H225" s="231">
        <v>900000</v>
      </c>
      <c r="O225" s="164"/>
      <c r="P225" s="164"/>
      <c r="BO225" s="143">
        <v>0</v>
      </c>
      <c r="BP225" s="143">
        <v>0</v>
      </c>
    </row>
    <row r="226" spans="1:102">
      <c r="B226" s="214" t="s">
        <v>78</v>
      </c>
      <c r="C226" s="145" t="s">
        <v>152</v>
      </c>
      <c r="D226" s="146"/>
      <c r="E226" s="157"/>
      <c r="F226" s="157"/>
      <c r="G226" s="207">
        <v>34</v>
      </c>
      <c r="H226" s="207">
        <v>165355</v>
      </c>
      <c r="O226" s="164"/>
      <c r="P226" s="164"/>
      <c r="BO226" s="143">
        <v>0</v>
      </c>
      <c r="BP226" s="143">
        <v>0</v>
      </c>
    </row>
    <row r="227" spans="1:102" s="294" customFormat="1">
      <c r="A227" s="292"/>
      <c r="B227" s="293" t="s">
        <v>385</v>
      </c>
      <c r="C227" s="298"/>
      <c r="D227" s="300"/>
      <c r="E227" s="295">
        <f t="shared" ref="E227:F227" si="29">G227+I227+K227+M227+O227+Q227+S227+U227+U227+W227+Y227+AA227+AC227+AE227+AG227+AI227+AK227+AM227+AO227+AQ227+AS227+AU227+AW227+AY227+BA227+BC227+BE227+BG227+BI227+BK227+BM227+BO227+BQ227+BS227+BU227+BW227+BY227+CA227+CC227+CE227+CG227+CI227+CK227+CM227+CO227+CQ227+CS227+CU227+CW227</f>
        <v>558457.2897428571</v>
      </c>
      <c r="F227" s="295">
        <f t="shared" si="29"/>
        <v>64439751.550799996</v>
      </c>
      <c r="G227" s="303">
        <f t="shared" ref="G227:BN227" si="30">SUM(G205:G226)</f>
        <v>399390.6671428571</v>
      </c>
      <c r="H227" s="303">
        <f t="shared" si="30"/>
        <v>56020896.469999999</v>
      </c>
      <c r="I227" s="304">
        <f t="shared" si="30"/>
        <v>80396.622600000002</v>
      </c>
      <c r="J227" s="304">
        <f t="shared" si="30"/>
        <v>4887355.0807999996</v>
      </c>
      <c r="K227" s="303">
        <f t="shared" si="30"/>
        <v>0</v>
      </c>
      <c r="L227" s="303">
        <f t="shared" si="30"/>
        <v>0</v>
      </c>
      <c r="M227" s="304">
        <f t="shared" si="30"/>
        <v>77500</v>
      </c>
      <c r="N227" s="304">
        <f t="shared" si="30"/>
        <v>3350000</v>
      </c>
      <c r="O227" s="303">
        <f t="shared" si="30"/>
        <v>0</v>
      </c>
      <c r="P227" s="303">
        <f t="shared" si="30"/>
        <v>0</v>
      </c>
      <c r="Q227" s="304">
        <f t="shared" si="30"/>
        <v>0</v>
      </c>
      <c r="R227" s="304">
        <f t="shared" si="30"/>
        <v>0</v>
      </c>
      <c r="S227" s="303">
        <f t="shared" si="30"/>
        <v>0</v>
      </c>
      <c r="T227" s="303">
        <f t="shared" si="30"/>
        <v>0</v>
      </c>
      <c r="U227" s="304">
        <f t="shared" si="30"/>
        <v>0</v>
      </c>
      <c r="V227" s="304">
        <f t="shared" si="30"/>
        <v>0</v>
      </c>
      <c r="W227" s="303">
        <f t="shared" si="30"/>
        <v>0</v>
      </c>
      <c r="X227" s="303">
        <f t="shared" si="30"/>
        <v>0</v>
      </c>
      <c r="Y227" s="304">
        <f t="shared" si="30"/>
        <v>0</v>
      </c>
      <c r="Z227" s="304">
        <f t="shared" si="30"/>
        <v>0</v>
      </c>
      <c r="AA227" s="303">
        <f t="shared" si="30"/>
        <v>0</v>
      </c>
      <c r="AB227" s="303">
        <f t="shared" si="30"/>
        <v>0</v>
      </c>
      <c r="AC227" s="304">
        <f t="shared" si="30"/>
        <v>0</v>
      </c>
      <c r="AD227" s="304">
        <f t="shared" si="30"/>
        <v>0</v>
      </c>
      <c r="AE227" s="303">
        <f t="shared" si="30"/>
        <v>0</v>
      </c>
      <c r="AF227" s="303">
        <f t="shared" si="30"/>
        <v>0</v>
      </c>
      <c r="AG227" s="304">
        <f t="shared" si="30"/>
        <v>0</v>
      </c>
      <c r="AH227" s="304">
        <f t="shared" si="30"/>
        <v>0</v>
      </c>
      <c r="AI227" s="303">
        <f t="shared" si="30"/>
        <v>0</v>
      </c>
      <c r="AJ227" s="303">
        <f t="shared" si="30"/>
        <v>0</v>
      </c>
      <c r="AK227" s="304">
        <f t="shared" si="30"/>
        <v>0</v>
      </c>
      <c r="AL227" s="304">
        <f t="shared" si="30"/>
        <v>0</v>
      </c>
      <c r="AM227" s="303">
        <f t="shared" si="30"/>
        <v>0</v>
      </c>
      <c r="AN227" s="303">
        <f t="shared" si="30"/>
        <v>0</v>
      </c>
      <c r="AO227" s="304">
        <f t="shared" si="30"/>
        <v>1170</v>
      </c>
      <c r="AP227" s="304">
        <f t="shared" si="30"/>
        <v>181500</v>
      </c>
      <c r="AQ227" s="303">
        <f t="shared" si="30"/>
        <v>0</v>
      </c>
      <c r="AR227" s="303">
        <f t="shared" si="30"/>
        <v>0</v>
      </c>
      <c r="AS227" s="304">
        <f t="shared" si="30"/>
        <v>0</v>
      </c>
      <c r="AT227" s="304">
        <f t="shared" si="30"/>
        <v>0</v>
      </c>
      <c r="AU227" s="303">
        <f t="shared" si="30"/>
        <v>0</v>
      </c>
      <c r="AV227" s="303">
        <f t="shared" si="30"/>
        <v>0</v>
      </c>
      <c r="AW227" s="304">
        <f t="shared" si="30"/>
        <v>0</v>
      </c>
      <c r="AX227" s="304">
        <f t="shared" si="30"/>
        <v>0</v>
      </c>
      <c r="AY227" s="303">
        <f t="shared" si="30"/>
        <v>0</v>
      </c>
      <c r="AZ227" s="303">
        <f t="shared" si="30"/>
        <v>0</v>
      </c>
      <c r="BA227" s="304">
        <f t="shared" si="30"/>
        <v>0</v>
      </c>
      <c r="BB227" s="304">
        <f t="shared" si="30"/>
        <v>0</v>
      </c>
      <c r="BC227" s="303">
        <f t="shared" si="30"/>
        <v>0</v>
      </c>
      <c r="BD227" s="303">
        <f t="shared" si="30"/>
        <v>0</v>
      </c>
      <c r="BE227" s="304">
        <f t="shared" si="30"/>
        <v>0</v>
      </c>
      <c r="BF227" s="304">
        <f t="shared" si="30"/>
        <v>0</v>
      </c>
      <c r="BG227" s="303">
        <f t="shared" si="30"/>
        <v>0</v>
      </c>
      <c r="BH227" s="303">
        <f t="shared" si="30"/>
        <v>0</v>
      </c>
      <c r="BI227" s="304">
        <f t="shared" si="30"/>
        <v>0</v>
      </c>
      <c r="BJ227" s="304">
        <f t="shared" si="30"/>
        <v>0</v>
      </c>
      <c r="BK227" s="303">
        <f t="shared" si="30"/>
        <v>0</v>
      </c>
      <c r="BL227" s="303">
        <f t="shared" si="30"/>
        <v>0</v>
      </c>
      <c r="BM227" s="304">
        <f t="shared" si="30"/>
        <v>0</v>
      </c>
      <c r="BN227" s="304">
        <f t="shared" si="30"/>
        <v>0</v>
      </c>
      <c r="BO227" s="296">
        <v>0</v>
      </c>
      <c r="BP227" s="296">
        <v>0</v>
      </c>
      <c r="BQ227" s="304">
        <f t="shared" ref="BQ227:CX227" si="31">SUM(BQ205:BQ226)</f>
        <v>0</v>
      </c>
      <c r="BR227" s="304">
        <f t="shared" si="31"/>
        <v>0</v>
      </c>
      <c r="BS227" s="303">
        <f t="shared" si="31"/>
        <v>0</v>
      </c>
      <c r="BT227" s="303">
        <f t="shared" si="31"/>
        <v>0</v>
      </c>
      <c r="BU227" s="304">
        <f t="shared" si="31"/>
        <v>0</v>
      </c>
      <c r="BV227" s="304">
        <f t="shared" si="31"/>
        <v>0</v>
      </c>
      <c r="BW227" s="303">
        <f t="shared" si="31"/>
        <v>0</v>
      </c>
      <c r="BX227" s="303">
        <f t="shared" si="31"/>
        <v>0</v>
      </c>
      <c r="BY227" s="304">
        <f t="shared" si="31"/>
        <v>0</v>
      </c>
      <c r="BZ227" s="304">
        <f t="shared" si="31"/>
        <v>0</v>
      </c>
      <c r="CA227" s="303">
        <f t="shared" si="31"/>
        <v>0</v>
      </c>
      <c r="CB227" s="303">
        <f t="shared" si="31"/>
        <v>0</v>
      </c>
      <c r="CC227" s="304">
        <f t="shared" si="31"/>
        <v>0</v>
      </c>
      <c r="CD227" s="304">
        <f t="shared" si="31"/>
        <v>0</v>
      </c>
      <c r="CE227" s="303">
        <f t="shared" si="31"/>
        <v>0</v>
      </c>
      <c r="CF227" s="303">
        <f t="shared" si="31"/>
        <v>0</v>
      </c>
      <c r="CG227" s="304">
        <f t="shared" si="31"/>
        <v>0</v>
      </c>
      <c r="CH227" s="304">
        <f t="shared" si="31"/>
        <v>0</v>
      </c>
      <c r="CI227" s="303">
        <f t="shared" si="31"/>
        <v>0</v>
      </c>
      <c r="CJ227" s="303">
        <f t="shared" si="31"/>
        <v>0</v>
      </c>
      <c r="CK227" s="304">
        <f t="shared" si="31"/>
        <v>0</v>
      </c>
      <c r="CL227" s="304">
        <f t="shared" si="31"/>
        <v>0</v>
      </c>
      <c r="CM227" s="303">
        <f t="shared" si="31"/>
        <v>0</v>
      </c>
      <c r="CN227" s="303">
        <f t="shared" si="31"/>
        <v>0</v>
      </c>
      <c r="CO227" s="304">
        <f t="shared" si="31"/>
        <v>0</v>
      </c>
      <c r="CP227" s="304">
        <f t="shared" si="31"/>
        <v>0</v>
      </c>
      <c r="CQ227" s="303">
        <f t="shared" si="31"/>
        <v>0</v>
      </c>
      <c r="CR227" s="303">
        <f t="shared" si="31"/>
        <v>0</v>
      </c>
      <c r="CS227" s="304">
        <f t="shared" si="31"/>
        <v>0</v>
      </c>
      <c r="CT227" s="304">
        <f t="shared" si="31"/>
        <v>0</v>
      </c>
      <c r="CU227" s="303">
        <f t="shared" si="31"/>
        <v>0</v>
      </c>
      <c r="CV227" s="303">
        <f t="shared" si="31"/>
        <v>0</v>
      </c>
      <c r="CW227" s="304">
        <f t="shared" si="31"/>
        <v>0</v>
      </c>
      <c r="CX227" s="304">
        <f t="shared" si="31"/>
        <v>0</v>
      </c>
    </row>
    <row r="228" spans="1:102">
      <c r="B228" s="214" t="s">
        <v>181</v>
      </c>
      <c r="C228" s="145" t="s">
        <v>182</v>
      </c>
      <c r="D228" s="146"/>
      <c r="E228" s="157"/>
      <c r="F228" s="157"/>
      <c r="G228" s="143">
        <v>35</v>
      </c>
      <c r="H228" s="164">
        <v>38283.599999999999</v>
      </c>
      <c r="O228" s="164"/>
      <c r="P228" s="164"/>
      <c r="BO228" s="143">
        <v>0</v>
      </c>
      <c r="BP228" s="143">
        <v>0</v>
      </c>
    </row>
    <row r="229" spans="1:102">
      <c r="B229" s="214" t="s">
        <v>181</v>
      </c>
      <c r="C229" s="145" t="s">
        <v>182</v>
      </c>
      <c r="D229" s="146"/>
      <c r="E229" s="157"/>
      <c r="F229" s="157"/>
      <c r="G229" s="232">
        <v>5834</v>
      </c>
      <c r="H229" s="212">
        <v>427030.5</v>
      </c>
      <c r="O229" s="164"/>
      <c r="P229" s="164"/>
      <c r="BO229" s="143">
        <v>0</v>
      </c>
      <c r="BP229" s="143">
        <v>0</v>
      </c>
    </row>
    <row r="230" spans="1:102">
      <c r="B230" s="214" t="s">
        <v>181</v>
      </c>
      <c r="C230" s="145" t="s">
        <v>182</v>
      </c>
      <c r="D230" s="146"/>
      <c r="E230" s="157"/>
      <c r="F230" s="157"/>
      <c r="H230" s="167">
        <v>34038</v>
      </c>
      <c r="O230" s="164"/>
      <c r="P230" s="164"/>
      <c r="BO230" s="143">
        <v>0</v>
      </c>
      <c r="BP230" s="143">
        <v>0</v>
      </c>
    </row>
    <row r="231" spans="1:102">
      <c r="B231" s="214" t="s">
        <v>181</v>
      </c>
      <c r="C231" s="145" t="s">
        <v>182</v>
      </c>
      <c r="D231" s="146"/>
      <c r="E231" s="157"/>
      <c r="F231" s="157"/>
      <c r="G231" s="143">
        <v>9138</v>
      </c>
      <c r="H231" s="167">
        <v>1002840.51972</v>
      </c>
      <c r="O231" s="164"/>
      <c r="P231" s="164"/>
      <c r="BO231" s="143">
        <v>0</v>
      </c>
      <c r="BP231" s="143">
        <v>0</v>
      </c>
    </row>
    <row r="232" spans="1:102">
      <c r="B232" s="214" t="s">
        <v>181</v>
      </c>
      <c r="C232" s="145" t="s">
        <v>182</v>
      </c>
      <c r="D232" s="146"/>
      <c r="E232" s="157"/>
      <c r="F232" s="157"/>
      <c r="G232" s="233">
        <v>9929</v>
      </c>
      <c r="H232" s="233">
        <v>1090176.75</v>
      </c>
      <c r="O232" s="164"/>
      <c r="P232" s="164"/>
      <c r="BO232" s="143">
        <v>0</v>
      </c>
      <c r="BP232" s="143">
        <v>0</v>
      </c>
    </row>
    <row r="233" spans="1:102">
      <c r="B233" s="214" t="s">
        <v>181</v>
      </c>
      <c r="C233" s="145" t="s">
        <v>182</v>
      </c>
      <c r="D233" s="146"/>
      <c r="E233" s="157"/>
      <c r="F233" s="157"/>
      <c r="G233" s="143">
        <v>339</v>
      </c>
      <c r="H233" s="167">
        <v>370575</v>
      </c>
      <c r="O233" s="164"/>
      <c r="P233" s="164"/>
      <c r="BO233" s="143">
        <v>0</v>
      </c>
      <c r="BP233" s="143">
        <v>0</v>
      </c>
    </row>
    <row r="234" spans="1:102" s="294" customFormat="1">
      <c r="A234" s="292"/>
      <c r="B234" s="293" t="s">
        <v>386</v>
      </c>
      <c r="C234" s="298"/>
      <c r="D234" s="300"/>
      <c r="E234" s="295">
        <f t="shared" ref="E234:F234" si="32">G234+I234+K234+M234+O234+Q234+S234+U234+U234+W234+Y234+AA234+AC234+AE234+AG234+AI234+AK234+AM234+AO234+AQ234+AS234+AU234+AW234+AY234+BA234+BC234+BE234+BG234+BI234+BK234+BM234+BO234+BQ234+BS234+BU234+BW234+BY234+CA234+CC234+CE234+CG234+CI234+CK234+CM234+CO234+CQ234+CS234+CU234+CW234</f>
        <v>25275</v>
      </c>
      <c r="F234" s="295">
        <f t="shared" si="32"/>
        <v>2962944.3697199998</v>
      </c>
      <c r="G234" s="305">
        <v>25275</v>
      </c>
      <c r="H234" s="306">
        <f t="shared" ref="H234:BN234" si="33">SUM(H228:H233)</f>
        <v>2962944.3697199998</v>
      </c>
      <c r="I234" s="307">
        <f t="shared" si="33"/>
        <v>0</v>
      </c>
      <c r="J234" s="307">
        <f t="shared" si="33"/>
        <v>0</v>
      </c>
      <c r="K234" s="306">
        <f t="shared" si="33"/>
        <v>0</v>
      </c>
      <c r="L234" s="306">
        <f t="shared" si="33"/>
        <v>0</v>
      </c>
      <c r="M234" s="307">
        <f t="shared" si="33"/>
        <v>0</v>
      </c>
      <c r="N234" s="307">
        <f t="shared" si="33"/>
        <v>0</v>
      </c>
      <c r="O234" s="306">
        <f t="shared" si="33"/>
        <v>0</v>
      </c>
      <c r="P234" s="306">
        <f t="shared" si="33"/>
        <v>0</v>
      </c>
      <c r="Q234" s="307">
        <f t="shared" si="33"/>
        <v>0</v>
      </c>
      <c r="R234" s="307">
        <f t="shared" si="33"/>
        <v>0</v>
      </c>
      <c r="S234" s="306">
        <f t="shared" si="33"/>
        <v>0</v>
      </c>
      <c r="T234" s="306">
        <f t="shared" si="33"/>
        <v>0</v>
      </c>
      <c r="U234" s="307">
        <f t="shared" si="33"/>
        <v>0</v>
      </c>
      <c r="V234" s="307">
        <f t="shared" si="33"/>
        <v>0</v>
      </c>
      <c r="W234" s="306">
        <f t="shared" si="33"/>
        <v>0</v>
      </c>
      <c r="X234" s="306">
        <f t="shared" si="33"/>
        <v>0</v>
      </c>
      <c r="Y234" s="307">
        <f t="shared" si="33"/>
        <v>0</v>
      </c>
      <c r="Z234" s="307">
        <f t="shared" si="33"/>
        <v>0</v>
      </c>
      <c r="AA234" s="306">
        <f t="shared" si="33"/>
        <v>0</v>
      </c>
      <c r="AB234" s="306">
        <f t="shared" si="33"/>
        <v>0</v>
      </c>
      <c r="AC234" s="307">
        <f t="shared" si="33"/>
        <v>0</v>
      </c>
      <c r="AD234" s="307">
        <f t="shared" si="33"/>
        <v>0</v>
      </c>
      <c r="AE234" s="306">
        <f t="shared" si="33"/>
        <v>0</v>
      </c>
      <c r="AF234" s="306">
        <f t="shared" si="33"/>
        <v>0</v>
      </c>
      <c r="AG234" s="307">
        <f t="shared" si="33"/>
        <v>0</v>
      </c>
      <c r="AH234" s="307">
        <f t="shared" si="33"/>
        <v>0</v>
      </c>
      <c r="AI234" s="306">
        <f t="shared" si="33"/>
        <v>0</v>
      </c>
      <c r="AJ234" s="306">
        <f t="shared" si="33"/>
        <v>0</v>
      </c>
      <c r="AK234" s="307">
        <f t="shared" si="33"/>
        <v>0</v>
      </c>
      <c r="AL234" s="307">
        <f t="shared" si="33"/>
        <v>0</v>
      </c>
      <c r="AM234" s="306">
        <f t="shared" si="33"/>
        <v>0</v>
      </c>
      <c r="AN234" s="306">
        <f t="shared" si="33"/>
        <v>0</v>
      </c>
      <c r="AO234" s="307">
        <f t="shared" si="33"/>
        <v>0</v>
      </c>
      <c r="AP234" s="307">
        <f t="shared" si="33"/>
        <v>0</v>
      </c>
      <c r="AQ234" s="306">
        <f t="shared" si="33"/>
        <v>0</v>
      </c>
      <c r="AR234" s="306">
        <f t="shared" si="33"/>
        <v>0</v>
      </c>
      <c r="AS234" s="307">
        <f t="shared" si="33"/>
        <v>0</v>
      </c>
      <c r="AT234" s="307">
        <f t="shared" si="33"/>
        <v>0</v>
      </c>
      <c r="AU234" s="306">
        <f t="shared" si="33"/>
        <v>0</v>
      </c>
      <c r="AV234" s="306">
        <f t="shared" si="33"/>
        <v>0</v>
      </c>
      <c r="AW234" s="307">
        <f t="shared" si="33"/>
        <v>0</v>
      </c>
      <c r="AX234" s="307">
        <f t="shared" si="33"/>
        <v>0</v>
      </c>
      <c r="AY234" s="306">
        <f t="shared" si="33"/>
        <v>0</v>
      </c>
      <c r="AZ234" s="306">
        <f t="shared" si="33"/>
        <v>0</v>
      </c>
      <c r="BA234" s="307">
        <f t="shared" si="33"/>
        <v>0</v>
      </c>
      <c r="BB234" s="307">
        <f t="shared" si="33"/>
        <v>0</v>
      </c>
      <c r="BC234" s="306">
        <f t="shared" si="33"/>
        <v>0</v>
      </c>
      <c r="BD234" s="306">
        <f t="shared" si="33"/>
        <v>0</v>
      </c>
      <c r="BE234" s="307">
        <f t="shared" si="33"/>
        <v>0</v>
      </c>
      <c r="BF234" s="307">
        <f t="shared" si="33"/>
        <v>0</v>
      </c>
      <c r="BG234" s="306">
        <f t="shared" si="33"/>
        <v>0</v>
      </c>
      <c r="BH234" s="306">
        <f t="shared" si="33"/>
        <v>0</v>
      </c>
      <c r="BI234" s="307">
        <f t="shared" si="33"/>
        <v>0</v>
      </c>
      <c r="BJ234" s="307">
        <f t="shared" si="33"/>
        <v>0</v>
      </c>
      <c r="BK234" s="306">
        <f t="shared" si="33"/>
        <v>0</v>
      </c>
      <c r="BL234" s="306">
        <f t="shared" si="33"/>
        <v>0</v>
      </c>
      <c r="BM234" s="307">
        <f t="shared" si="33"/>
        <v>0</v>
      </c>
      <c r="BN234" s="307">
        <f t="shared" si="33"/>
        <v>0</v>
      </c>
      <c r="BO234" s="296">
        <v>0</v>
      </c>
      <c r="BP234" s="296">
        <v>0</v>
      </c>
      <c r="BQ234" s="307">
        <f>SUM(BQ228:BQ233)</f>
        <v>0</v>
      </c>
      <c r="BR234" s="307">
        <f>SUM(BR228:BR233)</f>
        <v>0</v>
      </c>
      <c r="BS234" s="306">
        <f t="shared" ref="BS234:CX234" si="34">SUM(BS228:BS233)</f>
        <v>0</v>
      </c>
      <c r="BT234" s="306">
        <f t="shared" si="34"/>
        <v>0</v>
      </c>
      <c r="BU234" s="307">
        <f t="shared" si="34"/>
        <v>0</v>
      </c>
      <c r="BV234" s="307">
        <f t="shared" si="34"/>
        <v>0</v>
      </c>
      <c r="BW234" s="306">
        <f t="shared" si="34"/>
        <v>0</v>
      </c>
      <c r="BX234" s="306">
        <f t="shared" si="34"/>
        <v>0</v>
      </c>
      <c r="BY234" s="307">
        <f t="shared" si="34"/>
        <v>0</v>
      </c>
      <c r="BZ234" s="307">
        <f t="shared" si="34"/>
        <v>0</v>
      </c>
      <c r="CA234" s="306">
        <f t="shared" si="34"/>
        <v>0</v>
      </c>
      <c r="CB234" s="306">
        <f t="shared" si="34"/>
        <v>0</v>
      </c>
      <c r="CC234" s="307">
        <f t="shared" si="34"/>
        <v>0</v>
      </c>
      <c r="CD234" s="307">
        <f t="shared" si="34"/>
        <v>0</v>
      </c>
      <c r="CE234" s="306">
        <f t="shared" si="34"/>
        <v>0</v>
      </c>
      <c r="CF234" s="306">
        <f t="shared" si="34"/>
        <v>0</v>
      </c>
      <c r="CG234" s="307">
        <f t="shared" si="34"/>
        <v>0</v>
      </c>
      <c r="CH234" s="307">
        <f t="shared" si="34"/>
        <v>0</v>
      </c>
      <c r="CI234" s="306">
        <f t="shared" si="34"/>
        <v>0</v>
      </c>
      <c r="CJ234" s="306">
        <f t="shared" si="34"/>
        <v>0</v>
      </c>
      <c r="CK234" s="307">
        <f t="shared" si="34"/>
        <v>0</v>
      </c>
      <c r="CL234" s="307">
        <f t="shared" si="34"/>
        <v>0</v>
      </c>
      <c r="CM234" s="306">
        <f t="shared" si="34"/>
        <v>0</v>
      </c>
      <c r="CN234" s="306">
        <f t="shared" si="34"/>
        <v>0</v>
      </c>
      <c r="CO234" s="307">
        <f t="shared" si="34"/>
        <v>0</v>
      </c>
      <c r="CP234" s="307">
        <f t="shared" si="34"/>
        <v>0</v>
      </c>
      <c r="CQ234" s="306">
        <f t="shared" si="34"/>
        <v>0</v>
      </c>
      <c r="CR234" s="306">
        <f t="shared" si="34"/>
        <v>0</v>
      </c>
      <c r="CS234" s="307">
        <f t="shared" si="34"/>
        <v>0</v>
      </c>
      <c r="CT234" s="307">
        <f t="shared" si="34"/>
        <v>0</v>
      </c>
      <c r="CU234" s="306">
        <f t="shared" si="34"/>
        <v>0</v>
      </c>
      <c r="CV234" s="306">
        <f t="shared" si="34"/>
        <v>0</v>
      </c>
      <c r="CW234" s="307">
        <f t="shared" si="34"/>
        <v>0</v>
      </c>
      <c r="CX234" s="307">
        <f t="shared" si="34"/>
        <v>0</v>
      </c>
    </row>
    <row r="235" spans="1:102">
      <c r="B235" s="214" t="s">
        <v>181</v>
      </c>
      <c r="C235" s="145" t="s">
        <v>197</v>
      </c>
      <c r="D235" s="146"/>
      <c r="E235" s="234"/>
      <c r="F235" s="234"/>
      <c r="G235" s="207">
        <v>2040</v>
      </c>
      <c r="H235" s="207">
        <v>250875</v>
      </c>
      <c r="O235" s="164"/>
      <c r="P235" s="164"/>
      <c r="Q235" s="195">
        <f>SUM(Q175:Q232)</f>
        <v>268</v>
      </c>
      <c r="R235" s="195">
        <f>SUM(R175:R232)</f>
        <v>134000</v>
      </c>
      <c r="BO235" s="143">
        <v>0</v>
      </c>
      <c r="BP235" s="143">
        <v>0</v>
      </c>
    </row>
    <row r="236" spans="1:102">
      <c r="B236" s="214" t="s">
        <v>181</v>
      </c>
      <c r="C236" s="145" t="s">
        <v>197</v>
      </c>
      <c r="D236" s="146"/>
      <c r="E236" s="157"/>
      <c r="F236" s="157"/>
      <c r="H236" s="167"/>
      <c r="O236" s="164"/>
      <c r="P236" s="164"/>
      <c r="Q236" s="235">
        <v>1201</v>
      </c>
      <c r="R236" s="235">
        <v>36030</v>
      </c>
      <c r="BO236" s="143">
        <v>0</v>
      </c>
      <c r="BP236" s="143">
        <v>0</v>
      </c>
    </row>
    <row r="237" spans="1:102">
      <c r="B237" s="214" t="s">
        <v>181</v>
      </c>
      <c r="C237" s="145" t="s">
        <v>197</v>
      </c>
      <c r="D237" s="146"/>
      <c r="E237" s="157"/>
      <c r="F237" s="157"/>
      <c r="H237" s="167"/>
      <c r="O237" s="164"/>
      <c r="P237" s="164"/>
      <c r="Q237" s="235">
        <v>1330</v>
      </c>
      <c r="R237" s="163">
        <v>100500</v>
      </c>
      <c r="BO237" s="143">
        <v>0</v>
      </c>
      <c r="BP237" s="143">
        <v>0</v>
      </c>
    </row>
    <row r="238" spans="1:102">
      <c r="B238" s="214" t="s">
        <v>181</v>
      </c>
      <c r="C238" s="145" t="s">
        <v>197</v>
      </c>
      <c r="D238" s="146"/>
      <c r="E238" s="157"/>
      <c r="F238" s="157"/>
      <c r="H238" s="167"/>
      <c r="O238" s="164"/>
      <c r="P238" s="164"/>
      <c r="Q238" s="195">
        <f>SUM(Q179:Q236)</f>
        <v>1737</v>
      </c>
      <c r="R238" s="195">
        <f>SUM(R179:R236)</f>
        <v>304030</v>
      </c>
      <c r="BO238" s="143">
        <v>0</v>
      </c>
      <c r="BP238" s="143">
        <v>0</v>
      </c>
    </row>
    <row r="239" spans="1:102">
      <c r="B239" s="214" t="s">
        <v>181</v>
      </c>
      <c r="C239" s="145" t="s">
        <v>197</v>
      </c>
      <c r="D239" s="146"/>
      <c r="E239" s="157"/>
      <c r="F239" s="157"/>
      <c r="G239" s="236">
        <v>3644</v>
      </c>
      <c r="H239" s="236">
        <v>375060</v>
      </c>
      <c r="O239" s="164"/>
      <c r="P239" s="164"/>
      <c r="BO239" s="143">
        <v>0</v>
      </c>
      <c r="BP239" s="143">
        <v>0</v>
      </c>
    </row>
    <row r="240" spans="1:102">
      <c r="B240" s="214" t="s">
        <v>72</v>
      </c>
      <c r="C240" s="145" t="s">
        <v>197</v>
      </c>
      <c r="D240" s="146"/>
      <c r="E240" s="157"/>
      <c r="F240" s="157"/>
      <c r="G240" s="236">
        <v>3333.3</v>
      </c>
      <c r="H240" s="236">
        <v>500000</v>
      </c>
      <c r="M240" s="237">
        <v>7500</v>
      </c>
      <c r="N240" s="237">
        <v>300000</v>
      </c>
      <c r="O240" s="164"/>
      <c r="P240" s="164"/>
      <c r="Q240" s="163">
        <v>5240</v>
      </c>
      <c r="R240" s="163">
        <v>157000</v>
      </c>
      <c r="S240" s="143">
        <v>2550</v>
      </c>
      <c r="T240" s="143">
        <v>146000</v>
      </c>
      <c r="BG240" s="238">
        <f>800+500+2500+3333.3 +666.6</f>
        <v>7799.9000000000005</v>
      </c>
      <c r="BH240" s="236">
        <v>600000</v>
      </c>
      <c r="BI240" s="237"/>
      <c r="BJ240" s="237"/>
      <c r="BO240" s="143">
        <v>0</v>
      </c>
      <c r="BP240" s="143">
        <v>0</v>
      </c>
    </row>
    <row r="241" spans="1:102">
      <c r="B241" s="214" t="s">
        <v>72</v>
      </c>
      <c r="C241" s="145" t="s">
        <v>197</v>
      </c>
      <c r="D241" s="146"/>
      <c r="E241" s="157"/>
      <c r="F241" s="157"/>
      <c r="H241" s="167"/>
      <c r="I241" s="163">
        <v>3641.68</v>
      </c>
      <c r="J241" s="163">
        <v>564105</v>
      </c>
      <c r="O241" s="164"/>
      <c r="P241" s="164"/>
      <c r="BO241" s="143">
        <v>0</v>
      </c>
      <c r="BP241" s="143">
        <v>0</v>
      </c>
    </row>
    <row r="242" spans="1:102">
      <c r="B242" s="214" t="s">
        <v>72</v>
      </c>
      <c r="C242" s="145" t="s">
        <v>197</v>
      </c>
      <c r="D242" s="146"/>
      <c r="E242" s="157"/>
      <c r="F242" s="157"/>
      <c r="H242" s="167"/>
      <c r="M242" s="163">
        <v>5000</v>
      </c>
      <c r="N242" s="163">
        <v>200000</v>
      </c>
      <c r="O242" s="164"/>
      <c r="P242" s="164"/>
      <c r="BG242" s="143">
        <v>2160</v>
      </c>
      <c r="BH242" s="143">
        <v>70000</v>
      </c>
      <c r="BO242" s="143">
        <v>0</v>
      </c>
      <c r="BP242" s="143">
        <v>0</v>
      </c>
    </row>
    <row r="243" spans="1:102">
      <c r="B243" s="214" t="s">
        <v>72</v>
      </c>
      <c r="C243" s="145" t="s">
        <v>197</v>
      </c>
      <c r="D243" s="146"/>
      <c r="E243" s="157"/>
      <c r="F243" s="157"/>
      <c r="H243" s="167"/>
      <c r="M243" s="237">
        <v>1250</v>
      </c>
      <c r="N243" s="237">
        <v>50000</v>
      </c>
      <c r="O243" s="164"/>
      <c r="P243" s="164"/>
      <c r="Q243" s="237">
        <v>6666.6</v>
      </c>
      <c r="R243" s="237">
        <v>200000</v>
      </c>
      <c r="BO243" s="143">
        <v>0</v>
      </c>
      <c r="BP243" s="143">
        <v>0</v>
      </c>
    </row>
    <row r="244" spans="1:102">
      <c r="B244" s="214" t="s">
        <v>72</v>
      </c>
      <c r="C244" s="145" t="s">
        <v>197</v>
      </c>
      <c r="D244" s="146"/>
      <c r="E244" s="157"/>
      <c r="F244" s="157"/>
      <c r="H244" s="167"/>
      <c r="O244" s="164"/>
      <c r="P244" s="164"/>
      <c r="Q244" s="163">
        <v>6859.7000000000007</v>
      </c>
      <c r="R244" s="163">
        <v>226000</v>
      </c>
      <c r="BO244" s="143">
        <v>0</v>
      </c>
      <c r="BP244" s="143">
        <v>0</v>
      </c>
    </row>
    <row r="245" spans="1:102">
      <c r="B245" s="214" t="s">
        <v>72</v>
      </c>
      <c r="C245" s="145" t="s">
        <v>197</v>
      </c>
      <c r="D245" s="146"/>
      <c r="E245" s="157"/>
      <c r="F245" s="157"/>
      <c r="H245" s="167"/>
      <c r="O245" s="164"/>
      <c r="P245" s="164"/>
      <c r="Q245" s="237">
        <v>3621</v>
      </c>
      <c r="R245" s="237">
        <v>160000</v>
      </c>
      <c r="BO245" s="143">
        <v>0</v>
      </c>
      <c r="BP245" s="143">
        <v>0</v>
      </c>
    </row>
    <row r="246" spans="1:102">
      <c r="B246" s="214" t="s">
        <v>72</v>
      </c>
      <c r="C246" s="145" t="s">
        <v>197</v>
      </c>
      <c r="D246" s="146"/>
      <c r="E246" s="157"/>
      <c r="F246" s="157"/>
      <c r="H246" s="167"/>
      <c r="O246" s="164"/>
      <c r="P246" s="164"/>
      <c r="Q246" s="163">
        <v>6833.67</v>
      </c>
      <c r="R246" s="163">
        <v>400000</v>
      </c>
      <c r="BO246" s="143">
        <v>0</v>
      </c>
      <c r="BP246" s="143">
        <v>0</v>
      </c>
    </row>
    <row r="247" spans="1:102">
      <c r="B247" s="214" t="s">
        <v>72</v>
      </c>
      <c r="C247" s="145" t="s">
        <v>197</v>
      </c>
      <c r="D247" s="146"/>
      <c r="E247" s="157"/>
      <c r="F247" s="157"/>
      <c r="H247" s="167"/>
      <c r="O247" s="164"/>
      <c r="P247" s="164"/>
      <c r="Q247" s="237">
        <v>24091</v>
      </c>
      <c r="R247" s="237">
        <v>1000000</v>
      </c>
      <c r="BO247" s="143">
        <v>0</v>
      </c>
      <c r="BP247" s="143">
        <v>0</v>
      </c>
    </row>
    <row r="248" spans="1:102" s="294" customFormat="1">
      <c r="A248" s="292"/>
      <c r="B248" s="293" t="s">
        <v>387</v>
      </c>
      <c r="C248" s="298"/>
      <c r="D248" s="300"/>
      <c r="E248" s="295">
        <f t="shared" ref="E248:F248" si="35">G248+I248+K248+M248+O248+Q248+S248+U248+U248+W248+Y248+AA248+AC248+AE248+AG248+AI248+AK248+AM248+AO248+AQ248+AS248+AU248+AW248+AY248+BA248+BC248+BE248+BG248+BI248+BK248+BM248+BO248+BQ248+BS248+BU248+BW248+BY248+CA248+CC248+CE248+CG248+CI248+CK248+CM248+CO248+CQ248+CS248+CU248+CW248</f>
        <v>96766.85</v>
      </c>
      <c r="F248" s="295">
        <f t="shared" si="35"/>
        <v>5773600</v>
      </c>
      <c r="G248" s="305">
        <f t="shared" ref="G248:BN248" si="36">SUM(G235:G247)</f>
        <v>9017.2999999999993</v>
      </c>
      <c r="H248" s="305">
        <f t="shared" si="36"/>
        <v>1125935</v>
      </c>
      <c r="I248" s="308">
        <f t="shared" si="36"/>
        <v>3641.68</v>
      </c>
      <c r="J248" s="308">
        <f t="shared" si="36"/>
        <v>564105</v>
      </c>
      <c r="K248" s="305">
        <f t="shared" si="36"/>
        <v>0</v>
      </c>
      <c r="L248" s="305">
        <f t="shared" si="36"/>
        <v>0</v>
      </c>
      <c r="M248" s="308">
        <f t="shared" si="36"/>
        <v>13750</v>
      </c>
      <c r="N248" s="308">
        <f t="shared" si="36"/>
        <v>550000</v>
      </c>
      <c r="O248" s="305">
        <f t="shared" si="36"/>
        <v>0</v>
      </c>
      <c r="P248" s="305">
        <f t="shared" si="36"/>
        <v>0</v>
      </c>
      <c r="Q248" s="308">
        <f t="shared" si="36"/>
        <v>57847.97</v>
      </c>
      <c r="R248" s="308">
        <f t="shared" si="36"/>
        <v>2717560</v>
      </c>
      <c r="S248" s="305">
        <f t="shared" si="36"/>
        <v>2550</v>
      </c>
      <c r="T248" s="305">
        <f t="shared" si="36"/>
        <v>146000</v>
      </c>
      <c r="U248" s="308">
        <f t="shared" si="36"/>
        <v>0</v>
      </c>
      <c r="V248" s="308">
        <f t="shared" si="36"/>
        <v>0</v>
      </c>
      <c r="W248" s="305">
        <f t="shared" si="36"/>
        <v>0</v>
      </c>
      <c r="X248" s="305">
        <f t="shared" si="36"/>
        <v>0</v>
      </c>
      <c r="Y248" s="308">
        <f t="shared" si="36"/>
        <v>0</v>
      </c>
      <c r="Z248" s="308">
        <f t="shared" si="36"/>
        <v>0</v>
      </c>
      <c r="AA248" s="305">
        <f t="shared" si="36"/>
        <v>0</v>
      </c>
      <c r="AB248" s="305">
        <f t="shared" si="36"/>
        <v>0</v>
      </c>
      <c r="AC248" s="308">
        <f t="shared" si="36"/>
        <v>0</v>
      </c>
      <c r="AD248" s="308">
        <f t="shared" si="36"/>
        <v>0</v>
      </c>
      <c r="AE248" s="305">
        <f t="shared" si="36"/>
        <v>0</v>
      </c>
      <c r="AF248" s="305">
        <f t="shared" si="36"/>
        <v>0</v>
      </c>
      <c r="AG248" s="308">
        <f t="shared" si="36"/>
        <v>0</v>
      </c>
      <c r="AH248" s="308">
        <f t="shared" si="36"/>
        <v>0</v>
      </c>
      <c r="AI248" s="305">
        <f t="shared" si="36"/>
        <v>0</v>
      </c>
      <c r="AJ248" s="305">
        <f t="shared" si="36"/>
        <v>0</v>
      </c>
      <c r="AK248" s="308">
        <f t="shared" si="36"/>
        <v>0</v>
      </c>
      <c r="AL248" s="308">
        <f t="shared" si="36"/>
        <v>0</v>
      </c>
      <c r="AM248" s="305">
        <f t="shared" si="36"/>
        <v>0</v>
      </c>
      <c r="AN248" s="305">
        <f t="shared" si="36"/>
        <v>0</v>
      </c>
      <c r="AO248" s="308">
        <f t="shared" si="36"/>
        <v>0</v>
      </c>
      <c r="AP248" s="308">
        <f t="shared" si="36"/>
        <v>0</v>
      </c>
      <c r="AQ248" s="305">
        <f t="shared" si="36"/>
        <v>0</v>
      </c>
      <c r="AR248" s="305">
        <f t="shared" si="36"/>
        <v>0</v>
      </c>
      <c r="AS248" s="308">
        <f t="shared" si="36"/>
        <v>0</v>
      </c>
      <c r="AT248" s="308">
        <f t="shared" si="36"/>
        <v>0</v>
      </c>
      <c r="AU248" s="305">
        <f t="shared" si="36"/>
        <v>0</v>
      </c>
      <c r="AV248" s="305">
        <f t="shared" si="36"/>
        <v>0</v>
      </c>
      <c r="AW248" s="308">
        <f t="shared" si="36"/>
        <v>0</v>
      </c>
      <c r="AX248" s="308">
        <f t="shared" si="36"/>
        <v>0</v>
      </c>
      <c r="AY248" s="305">
        <f t="shared" si="36"/>
        <v>0</v>
      </c>
      <c r="AZ248" s="305">
        <f t="shared" si="36"/>
        <v>0</v>
      </c>
      <c r="BA248" s="308">
        <f t="shared" si="36"/>
        <v>0</v>
      </c>
      <c r="BB248" s="308">
        <f t="shared" si="36"/>
        <v>0</v>
      </c>
      <c r="BC248" s="305">
        <f t="shared" si="36"/>
        <v>0</v>
      </c>
      <c r="BD248" s="305">
        <f t="shared" si="36"/>
        <v>0</v>
      </c>
      <c r="BE248" s="308">
        <f t="shared" si="36"/>
        <v>0</v>
      </c>
      <c r="BF248" s="308">
        <f t="shared" si="36"/>
        <v>0</v>
      </c>
      <c r="BG248" s="305">
        <f t="shared" si="36"/>
        <v>9959.9000000000015</v>
      </c>
      <c r="BH248" s="305">
        <f t="shared" si="36"/>
        <v>670000</v>
      </c>
      <c r="BI248" s="308">
        <f t="shared" si="36"/>
        <v>0</v>
      </c>
      <c r="BJ248" s="308">
        <f t="shared" si="36"/>
        <v>0</v>
      </c>
      <c r="BK248" s="305">
        <f t="shared" si="36"/>
        <v>0</v>
      </c>
      <c r="BL248" s="305">
        <f t="shared" si="36"/>
        <v>0</v>
      </c>
      <c r="BM248" s="308">
        <f t="shared" si="36"/>
        <v>0</v>
      </c>
      <c r="BN248" s="308">
        <f t="shared" si="36"/>
        <v>0</v>
      </c>
      <c r="BO248" s="296">
        <v>0</v>
      </c>
      <c r="BP248" s="296">
        <v>0</v>
      </c>
      <c r="BQ248" s="308">
        <f>SUM(BQ235:BQ247)</f>
        <v>0</v>
      </c>
      <c r="BR248" s="308">
        <f>SUM(BR235:BR247)</f>
        <v>0</v>
      </c>
      <c r="BS248" s="305">
        <f t="shared" ref="BS248:CX248" si="37">SUM(BS235:BS247)</f>
        <v>0</v>
      </c>
      <c r="BT248" s="305">
        <f t="shared" si="37"/>
        <v>0</v>
      </c>
      <c r="BU248" s="308">
        <f t="shared" si="37"/>
        <v>0</v>
      </c>
      <c r="BV248" s="308">
        <f t="shared" si="37"/>
        <v>0</v>
      </c>
      <c r="BW248" s="305">
        <f t="shared" si="37"/>
        <v>0</v>
      </c>
      <c r="BX248" s="305">
        <f t="shared" si="37"/>
        <v>0</v>
      </c>
      <c r="BY248" s="308">
        <f t="shared" si="37"/>
        <v>0</v>
      </c>
      <c r="BZ248" s="308">
        <f t="shared" si="37"/>
        <v>0</v>
      </c>
      <c r="CA248" s="305">
        <f t="shared" si="37"/>
        <v>0</v>
      </c>
      <c r="CB248" s="305">
        <f t="shared" si="37"/>
        <v>0</v>
      </c>
      <c r="CC248" s="308">
        <f t="shared" si="37"/>
        <v>0</v>
      </c>
      <c r="CD248" s="308">
        <f t="shared" si="37"/>
        <v>0</v>
      </c>
      <c r="CE248" s="305">
        <f t="shared" si="37"/>
        <v>0</v>
      </c>
      <c r="CF248" s="305">
        <f t="shared" si="37"/>
        <v>0</v>
      </c>
      <c r="CG248" s="308">
        <f t="shared" si="37"/>
        <v>0</v>
      </c>
      <c r="CH248" s="308">
        <f t="shared" si="37"/>
        <v>0</v>
      </c>
      <c r="CI248" s="305">
        <f t="shared" si="37"/>
        <v>0</v>
      </c>
      <c r="CJ248" s="305">
        <f t="shared" si="37"/>
        <v>0</v>
      </c>
      <c r="CK248" s="308">
        <f t="shared" si="37"/>
        <v>0</v>
      </c>
      <c r="CL248" s="308">
        <f t="shared" si="37"/>
        <v>0</v>
      </c>
      <c r="CM248" s="305">
        <f t="shared" si="37"/>
        <v>0</v>
      </c>
      <c r="CN248" s="305">
        <f t="shared" si="37"/>
        <v>0</v>
      </c>
      <c r="CO248" s="308">
        <f t="shared" si="37"/>
        <v>0</v>
      </c>
      <c r="CP248" s="308">
        <f t="shared" si="37"/>
        <v>0</v>
      </c>
      <c r="CQ248" s="305">
        <f t="shared" si="37"/>
        <v>0</v>
      </c>
      <c r="CR248" s="305">
        <f t="shared" si="37"/>
        <v>0</v>
      </c>
      <c r="CS248" s="308">
        <f t="shared" si="37"/>
        <v>0</v>
      </c>
      <c r="CT248" s="308">
        <f t="shared" si="37"/>
        <v>0</v>
      </c>
      <c r="CU248" s="305">
        <f t="shared" si="37"/>
        <v>0</v>
      </c>
      <c r="CV248" s="305">
        <f t="shared" si="37"/>
        <v>0</v>
      </c>
      <c r="CW248" s="308">
        <f t="shared" si="37"/>
        <v>0</v>
      </c>
      <c r="CX248" s="308">
        <f t="shared" si="37"/>
        <v>0</v>
      </c>
    </row>
    <row r="249" spans="1:102">
      <c r="B249" s="214" t="s">
        <v>72</v>
      </c>
      <c r="C249" s="145" t="s">
        <v>214</v>
      </c>
      <c r="D249" s="146"/>
      <c r="E249" s="234"/>
      <c r="F249" s="234"/>
      <c r="G249" s="207">
        <v>3630</v>
      </c>
      <c r="H249" s="207">
        <v>577080</v>
      </c>
      <c r="O249" s="164"/>
      <c r="P249" s="164"/>
      <c r="S249" s="143">
        <v>1013</v>
      </c>
      <c r="T249" s="143">
        <v>93950</v>
      </c>
      <c r="BO249" s="143">
        <v>0</v>
      </c>
      <c r="BP249" s="143">
        <v>0</v>
      </c>
    </row>
    <row r="250" spans="1:102">
      <c r="A250" s="161">
        <v>76</v>
      </c>
      <c r="B250" s="214" t="s">
        <v>72</v>
      </c>
      <c r="C250" s="145" t="s">
        <v>214</v>
      </c>
      <c r="D250" s="146"/>
      <c r="E250" s="157"/>
      <c r="F250" s="157"/>
      <c r="H250" s="143">
        <v>0</v>
      </c>
      <c r="K250" s="164"/>
      <c r="L250" s="164"/>
      <c r="M250" s="163">
        <v>53400</v>
      </c>
      <c r="N250" s="163">
        <v>2136000</v>
      </c>
      <c r="BO250" s="143">
        <v>0</v>
      </c>
      <c r="BP250" s="143">
        <v>0</v>
      </c>
    </row>
    <row r="251" spans="1:102" ht="31">
      <c r="A251" s="161">
        <v>75</v>
      </c>
      <c r="B251" s="145" t="s">
        <v>213</v>
      </c>
      <c r="C251" s="145" t="s">
        <v>214</v>
      </c>
      <c r="D251" s="146"/>
      <c r="E251" s="162">
        <f>G251+I251+K251+M251+O251+Q251+S251+U251+U251+W251+Y251+AA251+AC251+AE251+AG251+AI251+AK251+AM251+AO251+AQ251+AS251+AU251+AW251+AY251+BA251+BC251+BE251+BG251+BI251+BK251+BM251+BO251+BQ251+BS251+BU251+BW251+BY251+CA251+CC251+CE251+CG251+CI251+CK251+CM251+CO251+CQ251+CS251+CU251+CW251</f>
        <v>26015.7</v>
      </c>
      <c r="F251" s="162">
        <f>H251+J251+L251+N251+P251+R251+T251+V251+V251+X251+Z251+AB251+AD251+AF251+AH251+AJ251+AL251+AN251+AP251+AR251+AT251+AV251+AX251+AZ251+BB251+BD251+BF251+BH251+BJ251+BL251+BN251+BP251+BR251+BT251+BV251+BX251+BZ251+CB251+CD251+CF251+CH251+CJ251+CL251+CN251+CP251+CR251+CT251+CV251+CX251</f>
        <v>2183544</v>
      </c>
      <c r="G251" s="143">
        <v>26015.7</v>
      </c>
      <c r="H251" s="143">
        <v>2183544</v>
      </c>
      <c r="K251" s="164"/>
      <c r="L251" s="164"/>
      <c r="BO251" s="143">
        <v>0</v>
      </c>
      <c r="BP251" s="143">
        <v>0</v>
      </c>
    </row>
    <row r="252" spans="1:102">
      <c r="B252" s="214" t="s">
        <v>72</v>
      </c>
      <c r="C252" s="145" t="s">
        <v>214</v>
      </c>
      <c r="D252" s="146"/>
      <c r="E252" s="157"/>
      <c r="F252" s="157"/>
      <c r="H252" s="167">
        <v>122400</v>
      </c>
      <c r="K252" s="143">
        <v>2333</v>
      </c>
      <c r="L252" s="143">
        <v>70000</v>
      </c>
      <c r="O252" s="164"/>
      <c r="P252" s="164"/>
      <c r="BO252" s="143">
        <v>0</v>
      </c>
      <c r="BP252" s="143">
        <v>0</v>
      </c>
    </row>
    <row r="253" spans="1:102">
      <c r="B253" s="214" t="s">
        <v>72</v>
      </c>
      <c r="C253" s="145" t="s">
        <v>214</v>
      </c>
      <c r="D253" s="146"/>
      <c r="E253" s="157"/>
      <c r="F253" s="157"/>
      <c r="G253" s="143">
        <v>15839.5</v>
      </c>
      <c r="H253" s="167">
        <v>903024</v>
      </c>
      <c r="O253" s="164"/>
      <c r="P253" s="164"/>
      <c r="BO253" s="143">
        <v>0</v>
      </c>
      <c r="BP253" s="143">
        <v>0</v>
      </c>
    </row>
    <row r="254" spans="1:102">
      <c r="B254" s="214" t="s">
        <v>72</v>
      </c>
      <c r="C254" s="145" t="s">
        <v>214</v>
      </c>
      <c r="D254" s="146"/>
      <c r="E254" s="157"/>
      <c r="F254" s="157"/>
      <c r="H254" s="167">
        <v>0</v>
      </c>
      <c r="K254" s="143">
        <v>55</v>
      </c>
      <c r="L254" s="143">
        <v>341250</v>
      </c>
      <c r="O254" s="164"/>
      <c r="P254" s="164"/>
      <c r="BO254" s="143">
        <v>0</v>
      </c>
      <c r="BP254" s="143">
        <v>0</v>
      </c>
    </row>
    <row r="255" spans="1:102">
      <c r="B255" s="214" t="s">
        <v>72</v>
      </c>
      <c r="C255" s="145" t="s">
        <v>214</v>
      </c>
      <c r="D255" s="146"/>
      <c r="E255" s="157"/>
      <c r="F255" s="157"/>
      <c r="H255" s="167"/>
      <c r="K255" s="143">
        <v>460.3</v>
      </c>
      <c r="L255" s="143">
        <v>2188500</v>
      </c>
      <c r="O255" s="164"/>
      <c r="P255" s="164"/>
      <c r="BO255" s="143">
        <v>0</v>
      </c>
      <c r="BP255" s="143">
        <v>0</v>
      </c>
    </row>
    <row r="256" spans="1:102" s="294" customFormat="1">
      <c r="A256" s="292"/>
      <c r="B256" s="293" t="s">
        <v>388</v>
      </c>
      <c r="C256" s="298"/>
      <c r="D256" s="300"/>
      <c r="E256" s="295">
        <f t="shared" ref="E256:F256" si="38">G256+I256+K256+M256+O256+Q256+S256+U256+U256+W256+Y256+AA256+AC256+AE256+AG256+AI256+AK256+AM256+AO256+AQ256+AS256+AU256+AW256+AY256+BA256+BC256+BE256+BG256+BI256+BK256+BM256+BO256+BQ256+BS256+BU256+BW256+BY256+CA256+CC256+CE256+CG256+CI256+CK256+CM256+CO256+CQ256+CS256+CU256+CW256</f>
        <v>102746.5</v>
      </c>
      <c r="F256" s="295">
        <f t="shared" si="38"/>
        <v>8615748</v>
      </c>
      <c r="G256" s="296">
        <f t="shared" ref="G256:BN256" si="39">SUM(G249:G255)</f>
        <v>45485.2</v>
      </c>
      <c r="H256" s="296">
        <f>SUM(H249:H255)</f>
        <v>3786048</v>
      </c>
      <c r="I256" s="297">
        <f t="shared" si="39"/>
        <v>0</v>
      </c>
      <c r="J256" s="297">
        <f t="shared" si="39"/>
        <v>0</v>
      </c>
      <c r="K256" s="296">
        <f t="shared" si="39"/>
        <v>2848.3</v>
      </c>
      <c r="L256" s="296">
        <f t="shared" si="39"/>
        <v>2599750</v>
      </c>
      <c r="M256" s="297">
        <f t="shared" si="39"/>
        <v>53400</v>
      </c>
      <c r="N256" s="297">
        <f t="shared" si="39"/>
        <v>2136000</v>
      </c>
      <c r="O256" s="296">
        <f t="shared" si="39"/>
        <v>0</v>
      </c>
      <c r="P256" s="296">
        <f t="shared" si="39"/>
        <v>0</v>
      </c>
      <c r="Q256" s="297">
        <f t="shared" si="39"/>
        <v>0</v>
      </c>
      <c r="R256" s="297">
        <f t="shared" si="39"/>
        <v>0</v>
      </c>
      <c r="S256" s="296">
        <f t="shared" si="39"/>
        <v>1013</v>
      </c>
      <c r="T256" s="296">
        <f t="shared" si="39"/>
        <v>93950</v>
      </c>
      <c r="U256" s="297">
        <f t="shared" si="39"/>
        <v>0</v>
      </c>
      <c r="V256" s="297">
        <f t="shared" si="39"/>
        <v>0</v>
      </c>
      <c r="W256" s="296">
        <f t="shared" si="39"/>
        <v>0</v>
      </c>
      <c r="X256" s="296">
        <f t="shared" si="39"/>
        <v>0</v>
      </c>
      <c r="Y256" s="297">
        <f t="shared" si="39"/>
        <v>0</v>
      </c>
      <c r="Z256" s="297">
        <f t="shared" si="39"/>
        <v>0</v>
      </c>
      <c r="AA256" s="296">
        <f t="shared" si="39"/>
        <v>0</v>
      </c>
      <c r="AB256" s="296">
        <f t="shared" si="39"/>
        <v>0</v>
      </c>
      <c r="AC256" s="297">
        <f t="shared" si="39"/>
        <v>0</v>
      </c>
      <c r="AD256" s="297">
        <f t="shared" si="39"/>
        <v>0</v>
      </c>
      <c r="AE256" s="296">
        <f t="shared" si="39"/>
        <v>0</v>
      </c>
      <c r="AF256" s="296">
        <f t="shared" si="39"/>
        <v>0</v>
      </c>
      <c r="AG256" s="297">
        <f t="shared" si="39"/>
        <v>0</v>
      </c>
      <c r="AH256" s="297">
        <f t="shared" si="39"/>
        <v>0</v>
      </c>
      <c r="AI256" s="296">
        <f t="shared" si="39"/>
        <v>0</v>
      </c>
      <c r="AJ256" s="296">
        <f t="shared" si="39"/>
        <v>0</v>
      </c>
      <c r="AK256" s="297">
        <f t="shared" si="39"/>
        <v>0</v>
      </c>
      <c r="AL256" s="297">
        <f t="shared" si="39"/>
        <v>0</v>
      </c>
      <c r="AM256" s="296">
        <f t="shared" si="39"/>
        <v>0</v>
      </c>
      <c r="AN256" s="296">
        <f t="shared" si="39"/>
        <v>0</v>
      </c>
      <c r="AO256" s="297">
        <f t="shared" si="39"/>
        <v>0</v>
      </c>
      <c r="AP256" s="297">
        <f t="shared" si="39"/>
        <v>0</v>
      </c>
      <c r="AQ256" s="296">
        <f t="shared" si="39"/>
        <v>0</v>
      </c>
      <c r="AR256" s="296">
        <f t="shared" si="39"/>
        <v>0</v>
      </c>
      <c r="AS256" s="297">
        <f t="shared" si="39"/>
        <v>0</v>
      </c>
      <c r="AT256" s="297">
        <f t="shared" si="39"/>
        <v>0</v>
      </c>
      <c r="AU256" s="296">
        <f t="shared" si="39"/>
        <v>0</v>
      </c>
      <c r="AV256" s="296">
        <f t="shared" si="39"/>
        <v>0</v>
      </c>
      <c r="AW256" s="297">
        <f t="shared" si="39"/>
        <v>0</v>
      </c>
      <c r="AX256" s="297">
        <f t="shared" si="39"/>
        <v>0</v>
      </c>
      <c r="AY256" s="296">
        <f t="shared" si="39"/>
        <v>0</v>
      </c>
      <c r="AZ256" s="296">
        <f t="shared" si="39"/>
        <v>0</v>
      </c>
      <c r="BA256" s="297">
        <f t="shared" si="39"/>
        <v>0</v>
      </c>
      <c r="BB256" s="297">
        <f t="shared" si="39"/>
        <v>0</v>
      </c>
      <c r="BC256" s="296">
        <f t="shared" si="39"/>
        <v>0</v>
      </c>
      <c r="BD256" s="296">
        <f t="shared" si="39"/>
        <v>0</v>
      </c>
      <c r="BE256" s="297">
        <f t="shared" si="39"/>
        <v>0</v>
      </c>
      <c r="BF256" s="297">
        <f t="shared" si="39"/>
        <v>0</v>
      </c>
      <c r="BG256" s="296">
        <f t="shared" si="39"/>
        <v>0</v>
      </c>
      <c r="BH256" s="296">
        <f t="shared" si="39"/>
        <v>0</v>
      </c>
      <c r="BI256" s="297">
        <f t="shared" si="39"/>
        <v>0</v>
      </c>
      <c r="BJ256" s="297">
        <f t="shared" si="39"/>
        <v>0</v>
      </c>
      <c r="BK256" s="296">
        <f t="shared" si="39"/>
        <v>0</v>
      </c>
      <c r="BL256" s="296">
        <f t="shared" si="39"/>
        <v>0</v>
      </c>
      <c r="BM256" s="297">
        <f t="shared" si="39"/>
        <v>0</v>
      </c>
      <c r="BN256" s="297">
        <f t="shared" si="39"/>
        <v>0</v>
      </c>
      <c r="BO256" s="296">
        <v>0</v>
      </c>
      <c r="BP256" s="296">
        <v>0</v>
      </c>
      <c r="BQ256" s="297">
        <f>SUM(BQ249:BQ255)</f>
        <v>0</v>
      </c>
      <c r="BR256" s="297">
        <f t="shared" ref="BR256:CX256" si="40">SUM(BR249:BR255)</f>
        <v>0</v>
      </c>
      <c r="BS256" s="296">
        <f t="shared" si="40"/>
        <v>0</v>
      </c>
      <c r="BT256" s="296">
        <f t="shared" si="40"/>
        <v>0</v>
      </c>
      <c r="BU256" s="297">
        <f t="shared" si="40"/>
        <v>0</v>
      </c>
      <c r="BV256" s="297">
        <f t="shared" si="40"/>
        <v>0</v>
      </c>
      <c r="BW256" s="296">
        <f t="shared" si="40"/>
        <v>0</v>
      </c>
      <c r="BX256" s="296">
        <f t="shared" si="40"/>
        <v>0</v>
      </c>
      <c r="BY256" s="297">
        <f t="shared" si="40"/>
        <v>0</v>
      </c>
      <c r="BZ256" s="297">
        <f t="shared" si="40"/>
        <v>0</v>
      </c>
      <c r="CA256" s="296">
        <f t="shared" si="40"/>
        <v>0</v>
      </c>
      <c r="CB256" s="296">
        <f t="shared" si="40"/>
        <v>0</v>
      </c>
      <c r="CC256" s="297">
        <f t="shared" si="40"/>
        <v>0</v>
      </c>
      <c r="CD256" s="297">
        <f t="shared" si="40"/>
        <v>0</v>
      </c>
      <c r="CE256" s="296">
        <f t="shared" si="40"/>
        <v>0</v>
      </c>
      <c r="CF256" s="296">
        <f t="shared" si="40"/>
        <v>0</v>
      </c>
      <c r="CG256" s="297">
        <f t="shared" si="40"/>
        <v>0</v>
      </c>
      <c r="CH256" s="297">
        <f t="shared" si="40"/>
        <v>0</v>
      </c>
      <c r="CI256" s="296">
        <f t="shared" si="40"/>
        <v>0</v>
      </c>
      <c r="CJ256" s="296">
        <f t="shared" si="40"/>
        <v>0</v>
      </c>
      <c r="CK256" s="297">
        <f t="shared" si="40"/>
        <v>0</v>
      </c>
      <c r="CL256" s="297">
        <f t="shared" si="40"/>
        <v>0</v>
      </c>
      <c r="CM256" s="296">
        <f t="shared" si="40"/>
        <v>0</v>
      </c>
      <c r="CN256" s="296">
        <f t="shared" si="40"/>
        <v>0</v>
      </c>
      <c r="CO256" s="297">
        <f t="shared" si="40"/>
        <v>0</v>
      </c>
      <c r="CP256" s="297">
        <f t="shared" si="40"/>
        <v>0</v>
      </c>
      <c r="CQ256" s="296">
        <f t="shared" si="40"/>
        <v>0</v>
      </c>
      <c r="CR256" s="296">
        <f t="shared" si="40"/>
        <v>0</v>
      </c>
      <c r="CS256" s="297">
        <f t="shared" si="40"/>
        <v>0</v>
      </c>
      <c r="CT256" s="297">
        <f t="shared" si="40"/>
        <v>0</v>
      </c>
      <c r="CU256" s="296">
        <f t="shared" si="40"/>
        <v>0</v>
      </c>
      <c r="CV256" s="296">
        <f t="shared" si="40"/>
        <v>0</v>
      </c>
      <c r="CW256" s="297">
        <f t="shared" si="40"/>
        <v>0</v>
      </c>
      <c r="CX256" s="297">
        <f t="shared" si="40"/>
        <v>0</v>
      </c>
    </row>
    <row r="257" spans="1:102">
      <c r="B257" s="214" t="s">
        <v>72</v>
      </c>
      <c r="C257" s="145" t="s">
        <v>220</v>
      </c>
      <c r="D257" s="146"/>
      <c r="E257" s="157"/>
      <c r="F257" s="157"/>
      <c r="H257" s="167"/>
      <c r="K257" s="207">
        <v>4000</v>
      </c>
      <c r="L257" s="207">
        <v>120000</v>
      </c>
      <c r="O257" s="164"/>
      <c r="P257" s="164"/>
      <c r="BO257" s="143">
        <v>0</v>
      </c>
      <c r="BP257" s="143">
        <v>0</v>
      </c>
    </row>
    <row r="258" spans="1:102">
      <c r="B258" s="214" t="s">
        <v>72</v>
      </c>
      <c r="C258" s="145" t="s">
        <v>220</v>
      </c>
      <c r="D258" s="146"/>
      <c r="E258" s="157"/>
      <c r="F258" s="157"/>
      <c r="H258" s="167"/>
      <c r="K258" s="143">
        <v>9000</v>
      </c>
      <c r="L258" s="143">
        <v>360000</v>
      </c>
      <c r="O258" s="164"/>
      <c r="P258" s="164"/>
      <c r="AS258" s="163">
        <v>3666.6</v>
      </c>
      <c r="AT258" s="163">
        <v>550000</v>
      </c>
      <c r="BO258" s="143">
        <v>0</v>
      </c>
      <c r="BP258" s="143">
        <v>0</v>
      </c>
    </row>
    <row r="259" spans="1:102" s="294" customFormat="1">
      <c r="A259" s="292"/>
      <c r="B259" s="293" t="s">
        <v>389</v>
      </c>
      <c r="C259" s="298"/>
      <c r="D259" s="300"/>
      <c r="E259" s="295">
        <f t="shared" ref="E259:F262" si="41">G259+I259+K259+M259+O259+Q259+S259+U259+U259+W259+Y259+AA259+AC259+AE259+AG259+AI259+AK259+AM259+AO259+AQ259+AS259+AU259+AW259+AY259+BA259+BC259+BE259+BG259+BI259+BK259+BM259+BO259+BQ259+BS259+BU259+BW259+BY259+CA259+CC259+CE259+CG259+CI259+CK259+CM259+CO259+CQ259+CS259+CU259+CW259</f>
        <v>16666.599999999999</v>
      </c>
      <c r="F259" s="295">
        <f t="shared" si="41"/>
        <v>1030000</v>
      </c>
      <c r="G259" s="296">
        <f t="shared" ref="G259:BN259" si="42">SUM(G257:G258)</f>
        <v>0</v>
      </c>
      <c r="H259" s="296">
        <f t="shared" si="42"/>
        <v>0</v>
      </c>
      <c r="I259" s="297">
        <f t="shared" si="42"/>
        <v>0</v>
      </c>
      <c r="J259" s="297">
        <f t="shared" si="42"/>
        <v>0</v>
      </c>
      <c r="K259" s="296">
        <f t="shared" si="42"/>
        <v>13000</v>
      </c>
      <c r="L259" s="296">
        <f t="shared" si="42"/>
        <v>480000</v>
      </c>
      <c r="M259" s="297">
        <f t="shared" si="42"/>
        <v>0</v>
      </c>
      <c r="N259" s="297">
        <f t="shared" si="42"/>
        <v>0</v>
      </c>
      <c r="O259" s="296">
        <f t="shared" si="42"/>
        <v>0</v>
      </c>
      <c r="P259" s="296">
        <f t="shared" si="42"/>
        <v>0</v>
      </c>
      <c r="Q259" s="297">
        <f t="shared" si="42"/>
        <v>0</v>
      </c>
      <c r="R259" s="297">
        <f t="shared" si="42"/>
        <v>0</v>
      </c>
      <c r="S259" s="296">
        <f t="shared" si="42"/>
        <v>0</v>
      </c>
      <c r="T259" s="296">
        <f t="shared" si="42"/>
        <v>0</v>
      </c>
      <c r="U259" s="297">
        <f t="shared" si="42"/>
        <v>0</v>
      </c>
      <c r="V259" s="297">
        <f t="shared" si="42"/>
        <v>0</v>
      </c>
      <c r="W259" s="296">
        <f t="shared" si="42"/>
        <v>0</v>
      </c>
      <c r="X259" s="296">
        <f t="shared" si="42"/>
        <v>0</v>
      </c>
      <c r="Y259" s="297">
        <f t="shared" si="42"/>
        <v>0</v>
      </c>
      <c r="Z259" s="297">
        <f t="shared" si="42"/>
        <v>0</v>
      </c>
      <c r="AA259" s="296">
        <f t="shared" si="42"/>
        <v>0</v>
      </c>
      <c r="AB259" s="296">
        <f t="shared" si="42"/>
        <v>0</v>
      </c>
      <c r="AC259" s="297">
        <f t="shared" si="42"/>
        <v>0</v>
      </c>
      <c r="AD259" s="297">
        <f t="shared" si="42"/>
        <v>0</v>
      </c>
      <c r="AE259" s="296">
        <f t="shared" si="42"/>
        <v>0</v>
      </c>
      <c r="AF259" s="296">
        <f t="shared" si="42"/>
        <v>0</v>
      </c>
      <c r="AG259" s="297">
        <f t="shared" si="42"/>
        <v>0</v>
      </c>
      <c r="AH259" s="297">
        <f t="shared" si="42"/>
        <v>0</v>
      </c>
      <c r="AI259" s="296">
        <f t="shared" si="42"/>
        <v>0</v>
      </c>
      <c r="AJ259" s="296">
        <f t="shared" si="42"/>
        <v>0</v>
      </c>
      <c r="AK259" s="297">
        <f t="shared" si="42"/>
        <v>0</v>
      </c>
      <c r="AL259" s="297">
        <f t="shared" si="42"/>
        <v>0</v>
      </c>
      <c r="AM259" s="296">
        <f t="shared" si="42"/>
        <v>0</v>
      </c>
      <c r="AN259" s="296">
        <f t="shared" si="42"/>
        <v>0</v>
      </c>
      <c r="AO259" s="297">
        <f t="shared" si="42"/>
        <v>0</v>
      </c>
      <c r="AP259" s="297">
        <f t="shared" si="42"/>
        <v>0</v>
      </c>
      <c r="AQ259" s="296">
        <f t="shared" si="42"/>
        <v>0</v>
      </c>
      <c r="AR259" s="296">
        <f t="shared" si="42"/>
        <v>0</v>
      </c>
      <c r="AS259" s="297">
        <f t="shared" si="42"/>
        <v>3666.6</v>
      </c>
      <c r="AT259" s="297">
        <f t="shared" si="42"/>
        <v>550000</v>
      </c>
      <c r="AU259" s="296">
        <f t="shared" si="42"/>
        <v>0</v>
      </c>
      <c r="AV259" s="296">
        <f t="shared" si="42"/>
        <v>0</v>
      </c>
      <c r="AW259" s="297">
        <f t="shared" si="42"/>
        <v>0</v>
      </c>
      <c r="AX259" s="297">
        <f t="shared" si="42"/>
        <v>0</v>
      </c>
      <c r="AY259" s="296">
        <f t="shared" si="42"/>
        <v>0</v>
      </c>
      <c r="AZ259" s="296">
        <f t="shared" si="42"/>
        <v>0</v>
      </c>
      <c r="BA259" s="297">
        <f t="shared" si="42"/>
        <v>0</v>
      </c>
      <c r="BB259" s="297">
        <f t="shared" si="42"/>
        <v>0</v>
      </c>
      <c r="BC259" s="296">
        <f t="shared" si="42"/>
        <v>0</v>
      </c>
      <c r="BD259" s="296">
        <f t="shared" si="42"/>
        <v>0</v>
      </c>
      <c r="BE259" s="297">
        <f t="shared" si="42"/>
        <v>0</v>
      </c>
      <c r="BF259" s="297">
        <f t="shared" si="42"/>
        <v>0</v>
      </c>
      <c r="BG259" s="296">
        <f t="shared" si="42"/>
        <v>0</v>
      </c>
      <c r="BH259" s="296">
        <f t="shared" si="42"/>
        <v>0</v>
      </c>
      <c r="BI259" s="297">
        <f t="shared" si="42"/>
        <v>0</v>
      </c>
      <c r="BJ259" s="297">
        <f t="shared" si="42"/>
        <v>0</v>
      </c>
      <c r="BK259" s="296">
        <f t="shared" si="42"/>
        <v>0</v>
      </c>
      <c r="BL259" s="296">
        <f t="shared" si="42"/>
        <v>0</v>
      </c>
      <c r="BM259" s="297">
        <f t="shared" si="42"/>
        <v>0</v>
      </c>
      <c r="BN259" s="297">
        <f t="shared" si="42"/>
        <v>0</v>
      </c>
      <c r="BO259" s="296">
        <v>0</v>
      </c>
      <c r="BP259" s="296">
        <v>0</v>
      </c>
      <c r="BQ259" s="297">
        <f t="shared" ref="BQ259:CX259" si="43">SUM(BQ257:BQ258)</f>
        <v>0</v>
      </c>
      <c r="BR259" s="297">
        <f t="shared" si="43"/>
        <v>0</v>
      </c>
      <c r="BS259" s="296">
        <f t="shared" si="43"/>
        <v>0</v>
      </c>
      <c r="BT259" s="296">
        <f t="shared" si="43"/>
        <v>0</v>
      </c>
      <c r="BU259" s="297">
        <f t="shared" si="43"/>
        <v>0</v>
      </c>
      <c r="BV259" s="297">
        <f t="shared" si="43"/>
        <v>0</v>
      </c>
      <c r="BW259" s="296">
        <f t="shared" si="43"/>
        <v>0</v>
      </c>
      <c r="BX259" s="296">
        <f t="shared" si="43"/>
        <v>0</v>
      </c>
      <c r="BY259" s="297">
        <f t="shared" si="43"/>
        <v>0</v>
      </c>
      <c r="BZ259" s="297">
        <f t="shared" si="43"/>
        <v>0</v>
      </c>
      <c r="CA259" s="296">
        <f t="shared" si="43"/>
        <v>0</v>
      </c>
      <c r="CB259" s="296">
        <f t="shared" si="43"/>
        <v>0</v>
      </c>
      <c r="CC259" s="297">
        <f t="shared" si="43"/>
        <v>0</v>
      </c>
      <c r="CD259" s="297">
        <f t="shared" si="43"/>
        <v>0</v>
      </c>
      <c r="CE259" s="296">
        <f t="shared" si="43"/>
        <v>0</v>
      </c>
      <c r="CF259" s="296">
        <f t="shared" si="43"/>
        <v>0</v>
      </c>
      <c r="CG259" s="297">
        <f t="shared" si="43"/>
        <v>0</v>
      </c>
      <c r="CH259" s="297">
        <f t="shared" si="43"/>
        <v>0</v>
      </c>
      <c r="CI259" s="296">
        <f t="shared" si="43"/>
        <v>0</v>
      </c>
      <c r="CJ259" s="296">
        <f t="shared" si="43"/>
        <v>0</v>
      </c>
      <c r="CK259" s="297">
        <f t="shared" si="43"/>
        <v>0</v>
      </c>
      <c r="CL259" s="297">
        <f t="shared" si="43"/>
        <v>0</v>
      </c>
      <c r="CM259" s="296">
        <f t="shared" si="43"/>
        <v>0</v>
      </c>
      <c r="CN259" s="296">
        <f t="shared" si="43"/>
        <v>0</v>
      </c>
      <c r="CO259" s="297">
        <f t="shared" si="43"/>
        <v>0</v>
      </c>
      <c r="CP259" s="297">
        <f t="shared" si="43"/>
        <v>0</v>
      </c>
      <c r="CQ259" s="296">
        <f t="shared" si="43"/>
        <v>0</v>
      </c>
      <c r="CR259" s="296">
        <f t="shared" si="43"/>
        <v>0</v>
      </c>
      <c r="CS259" s="297">
        <f t="shared" si="43"/>
        <v>0</v>
      </c>
      <c r="CT259" s="297">
        <f t="shared" si="43"/>
        <v>0</v>
      </c>
      <c r="CU259" s="296">
        <f t="shared" si="43"/>
        <v>0</v>
      </c>
      <c r="CV259" s="296">
        <f t="shared" si="43"/>
        <v>0</v>
      </c>
      <c r="CW259" s="297">
        <f t="shared" si="43"/>
        <v>0</v>
      </c>
      <c r="CX259" s="297">
        <f t="shared" si="43"/>
        <v>0</v>
      </c>
    </row>
    <row r="260" spans="1:102">
      <c r="E260" s="162">
        <f t="shared" si="41"/>
        <v>0</v>
      </c>
      <c r="F260" s="162">
        <f t="shared" si="41"/>
        <v>0</v>
      </c>
    </row>
    <row r="261" spans="1:102" ht="31">
      <c r="A261" s="161">
        <v>91</v>
      </c>
      <c r="B261" s="145" t="s">
        <v>232</v>
      </c>
      <c r="C261" s="145" t="s">
        <v>64</v>
      </c>
      <c r="D261" s="146"/>
      <c r="E261" s="162">
        <f t="shared" si="41"/>
        <v>81141.819999999992</v>
      </c>
      <c r="F261" s="162">
        <f t="shared" si="41"/>
        <v>5025579</v>
      </c>
      <c r="G261" s="143">
        <v>81141.819999999992</v>
      </c>
      <c r="H261" s="143">
        <v>5025579</v>
      </c>
      <c r="K261" s="164"/>
      <c r="L261" s="164"/>
      <c r="BO261" s="143">
        <v>0</v>
      </c>
      <c r="BP261" s="143">
        <v>0</v>
      </c>
      <c r="CT261" s="177"/>
      <c r="CU261" s="165"/>
      <c r="CV261" s="165"/>
      <c r="CW261" s="177"/>
      <c r="CX261" s="177"/>
    </row>
    <row r="262" spans="1:102">
      <c r="B262" s="145"/>
      <c r="C262" s="145"/>
      <c r="D262" s="146"/>
      <c r="E262" s="162">
        <f t="shared" si="41"/>
        <v>0</v>
      </c>
      <c r="F262" s="162">
        <f t="shared" si="41"/>
        <v>0</v>
      </c>
      <c r="K262" s="164"/>
      <c r="L262" s="164"/>
      <c r="CT262" s="177"/>
      <c r="CU262" s="165"/>
      <c r="CV262" s="165"/>
      <c r="CW262" s="177"/>
      <c r="CX262" s="177"/>
    </row>
    <row r="263" spans="1:102">
      <c r="A263" s="161">
        <v>83</v>
      </c>
      <c r="B263" s="145" t="s">
        <v>224</v>
      </c>
      <c r="C263" s="145" t="s">
        <v>64</v>
      </c>
      <c r="D263" s="146"/>
      <c r="E263" s="162">
        <f>G263+I263+K263+M263+O263+Q263+S263+U263+U263+W263+Y263+AA263+AC263+AE263+AG263+AI263+AK263+AM263+AO263+AQ263+AS263+AU263+AW263+AY263+BA263+BC263+BE263+BG263+BI263+BK263+BM263+BO263+BQ263+BS263+BU263+BW263+BY263+CA263+CC263+CE263+CG263+CI263+CK263+CM263+CO263+CQ263+CS263+CU263+CW263</f>
        <v>99455.220667259986</v>
      </c>
      <c r="F263" s="162">
        <f>H263+J263+L263+N263+P263+R263+T263+V263+V263+X263+Z263+AB263+AD263+AF263+AH263+AJ263+AL263+AN263+AP263+AR263+AT263+AV263+AX263+AZ263+BB263+BD263+BF263+BH263+BJ263+BL263+BN263+BP263+BR263+BT263+BV263+BX263+BZ263+CB263+CD263+CF263+CH263+CJ263+CL263+CN263+CP263+CR263+CT263+CV263+CX263</f>
        <v>3130212.7650000001</v>
      </c>
      <c r="I263" s="163">
        <v>99455.220667259986</v>
      </c>
      <c r="J263" s="163">
        <v>3130212.7650000001</v>
      </c>
      <c r="K263" s="164"/>
      <c r="L263" s="164"/>
      <c r="BO263" s="143">
        <v>0</v>
      </c>
      <c r="BP263" s="143">
        <v>0</v>
      </c>
      <c r="CT263" s="177"/>
      <c r="CU263" s="165"/>
      <c r="CV263" s="165"/>
      <c r="CW263" s="177"/>
      <c r="CX263" s="177"/>
    </row>
    <row r="264" spans="1:102" s="294" customFormat="1">
      <c r="A264" s="292"/>
      <c r="B264" s="293" t="s">
        <v>426</v>
      </c>
      <c r="C264" s="298"/>
      <c r="D264" s="300"/>
      <c r="E264" s="295">
        <f t="shared" ref="E264:F264" si="44">G264+I264+K264+M264+O264+Q264+S264+U264+U264+W264+Y264+AA264+AC264+AE264+AG264+AI264+AK264+AM264+AO264+AQ264+AS264+AU264+AW264+AY264+BA264+BC264+BE264+BG264+BI264+BK264+BM264+BO264+BQ264+BS264+BU264+BW264+BY264+CA264+CC264+CE264+CG264+CI264+CK264+CM264+CO264+CQ264+CS264+CU264+CW264</f>
        <v>148936.78977999999</v>
      </c>
      <c r="F264" s="295">
        <f t="shared" si="44"/>
        <v>8155791.7650000006</v>
      </c>
      <c r="G264" s="296">
        <f>SUM(G260:G263)</f>
        <v>81141.819999999992</v>
      </c>
      <c r="H264" s="296">
        <f t="shared" ref="H264:BS264" si="45">SUM(H260:H263)</f>
        <v>5025579</v>
      </c>
      <c r="I264" s="297">
        <v>67794.969779999985</v>
      </c>
      <c r="J264" s="297">
        <f t="shared" si="45"/>
        <v>3130212.7650000001</v>
      </c>
      <c r="K264" s="296">
        <f t="shared" si="45"/>
        <v>0</v>
      </c>
      <c r="L264" s="296">
        <f t="shared" si="45"/>
        <v>0</v>
      </c>
      <c r="M264" s="297">
        <f t="shared" si="45"/>
        <v>0</v>
      </c>
      <c r="N264" s="297">
        <f t="shared" si="45"/>
        <v>0</v>
      </c>
      <c r="O264" s="296">
        <f t="shared" si="45"/>
        <v>0</v>
      </c>
      <c r="P264" s="296">
        <f t="shared" si="45"/>
        <v>0</v>
      </c>
      <c r="Q264" s="297">
        <f t="shared" si="45"/>
        <v>0</v>
      </c>
      <c r="R264" s="297">
        <f t="shared" si="45"/>
        <v>0</v>
      </c>
      <c r="S264" s="296">
        <f t="shared" si="45"/>
        <v>0</v>
      </c>
      <c r="T264" s="296">
        <f t="shared" si="45"/>
        <v>0</v>
      </c>
      <c r="U264" s="297">
        <f t="shared" si="45"/>
        <v>0</v>
      </c>
      <c r="V264" s="297">
        <f t="shared" si="45"/>
        <v>0</v>
      </c>
      <c r="W264" s="296">
        <f t="shared" si="45"/>
        <v>0</v>
      </c>
      <c r="X264" s="296">
        <f t="shared" si="45"/>
        <v>0</v>
      </c>
      <c r="Y264" s="297">
        <f t="shared" si="45"/>
        <v>0</v>
      </c>
      <c r="Z264" s="297">
        <f t="shared" si="45"/>
        <v>0</v>
      </c>
      <c r="AA264" s="296">
        <f t="shared" si="45"/>
        <v>0</v>
      </c>
      <c r="AB264" s="296">
        <f t="shared" si="45"/>
        <v>0</v>
      </c>
      <c r="AC264" s="297">
        <f t="shared" si="45"/>
        <v>0</v>
      </c>
      <c r="AD264" s="297">
        <f t="shared" si="45"/>
        <v>0</v>
      </c>
      <c r="AE264" s="296">
        <f t="shared" si="45"/>
        <v>0</v>
      </c>
      <c r="AF264" s="296">
        <f t="shared" si="45"/>
        <v>0</v>
      </c>
      <c r="AG264" s="297">
        <f t="shared" si="45"/>
        <v>0</v>
      </c>
      <c r="AH264" s="297">
        <f t="shared" si="45"/>
        <v>0</v>
      </c>
      <c r="AI264" s="296">
        <f t="shared" si="45"/>
        <v>0</v>
      </c>
      <c r="AJ264" s="296">
        <f t="shared" si="45"/>
        <v>0</v>
      </c>
      <c r="AK264" s="297">
        <f t="shared" si="45"/>
        <v>0</v>
      </c>
      <c r="AL264" s="297">
        <f t="shared" si="45"/>
        <v>0</v>
      </c>
      <c r="AM264" s="296">
        <f t="shared" si="45"/>
        <v>0</v>
      </c>
      <c r="AN264" s="296">
        <f t="shared" si="45"/>
        <v>0</v>
      </c>
      <c r="AO264" s="297">
        <f t="shared" si="45"/>
        <v>0</v>
      </c>
      <c r="AP264" s="297">
        <f t="shared" si="45"/>
        <v>0</v>
      </c>
      <c r="AQ264" s="296">
        <f t="shared" si="45"/>
        <v>0</v>
      </c>
      <c r="AR264" s="296">
        <f t="shared" si="45"/>
        <v>0</v>
      </c>
      <c r="AS264" s="297">
        <f t="shared" si="45"/>
        <v>0</v>
      </c>
      <c r="AT264" s="297">
        <f t="shared" si="45"/>
        <v>0</v>
      </c>
      <c r="AU264" s="296">
        <f t="shared" si="45"/>
        <v>0</v>
      </c>
      <c r="AV264" s="296">
        <f t="shared" si="45"/>
        <v>0</v>
      </c>
      <c r="AW264" s="297">
        <f t="shared" si="45"/>
        <v>0</v>
      </c>
      <c r="AX264" s="297">
        <f t="shared" si="45"/>
        <v>0</v>
      </c>
      <c r="AY264" s="296">
        <f t="shared" si="45"/>
        <v>0</v>
      </c>
      <c r="AZ264" s="296">
        <f t="shared" si="45"/>
        <v>0</v>
      </c>
      <c r="BA264" s="297">
        <f t="shared" si="45"/>
        <v>0</v>
      </c>
      <c r="BB264" s="297">
        <f t="shared" si="45"/>
        <v>0</v>
      </c>
      <c r="BC264" s="296">
        <f t="shared" si="45"/>
        <v>0</v>
      </c>
      <c r="BD264" s="296">
        <f t="shared" si="45"/>
        <v>0</v>
      </c>
      <c r="BE264" s="297">
        <f t="shared" si="45"/>
        <v>0</v>
      </c>
      <c r="BF264" s="297">
        <f t="shared" si="45"/>
        <v>0</v>
      </c>
      <c r="BG264" s="296">
        <f t="shared" si="45"/>
        <v>0</v>
      </c>
      <c r="BH264" s="296">
        <f t="shared" si="45"/>
        <v>0</v>
      </c>
      <c r="BI264" s="297">
        <f t="shared" si="45"/>
        <v>0</v>
      </c>
      <c r="BJ264" s="297">
        <f t="shared" si="45"/>
        <v>0</v>
      </c>
      <c r="BK264" s="296">
        <f t="shared" si="45"/>
        <v>0</v>
      </c>
      <c r="BL264" s="296">
        <f t="shared" si="45"/>
        <v>0</v>
      </c>
      <c r="BM264" s="297">
        <f t="shared" si="45"/>
        <v>0</v>
      </c>
      <c r="BN264" s="297">
        <f t="shared" si="45"/>
        <v>0</v>
      </c>
      <c r="BO264" s="296">
        <f t="shared" si="45"/>
        <v>0</v>
      </c>
      <c r="BP264" s="296">
        <f t="shared" si="45"/>
        <v>0</v>
      </c>
      <c r="BQ264" s="297">
        <f t="shared" si="45"/>
        <v>0</v>
      </c>
      <c r="BR264" s="297">
        <f t="shared" si="45"/>
        <v>0</v>
      </c>
      <c r="BS264" s="296">
        <f t="shared" si="45"/>
        <v>0</v>
      </c>
      <c r="BT264" s="296">
        <f t="shared" ref="BT264:CX264" si="46">SUM(BT260:BT263)</f>
        <v>0</v>
      </c>
      <c r="BU264" s="297">
        <f t="shared" si="46"/>
        <v>0</v>
      </c>
      <c r="BV264" s="297">
        <f t="shared" si="46"/>
        <v>0</v>
      </c>
      <c r="BW264" s="296">
        <f t="shared" si="46"/>
        <v>0</v>
      </c>
      <c r="BX264" s="296">
        <f t="shared" si="46"/>
        <v>0</v>
      </c>
      <c r="BY264" s="297">
        <f t="shared" si="46"/>
        <v>0</v>
      </c>
      <c r="BZ264" s="297">
        <f t="shared" si="46"/>
        <v>0</v>
      </c>
      <c r="CA264" s="296">
        <f t="shared" si="46"/>
        <v>0</v>
      </c>
      <c r="CB264" s="296">
        <f t="shared" si="46"/>
        <v>0</v>
      </c>
      <c r="CC264" s="297">
        <f t="shared" si="46"/>
        <v>0</v>
      </c>
      <c r="CD264" s="297">
        <f t="shared" si="46"/>
        <v>0</v>
      </c>
      <c r="CE264" s="296">
        <f t="shared" si="46"/>
        <v>0</v>
      </c>
      <c r="CF264" s="296">
        <f t="shared" si="46"/>
        <v>0</v>
      </c>
      <c r="CG264" s="297">
        <f t="shared" si="46"/>
        <v>0</v>
      </c>
      <c r="CH264" s="297">
        <f t="shared" si="46"/>
        <v>0</v>
      </c>
      <c r="CI264" s="296">
        <f t="shared" si="46"/>
        <v>0</v>
      </c>
      <c r="CJ264" s="296">
        <f t="shared" si="46"/>
        <v>0</v>
      </c>
      <c r="CK264" s="297">
        <f t="shared" si="46"/>
        <v>0</v>
      </c>
      <c r="CL264" s="297">
        <f t="shared" si="46"/>
        <v>0</v>
      </c>
      <c r="CM264" s="296">
        <f t="shared" si="46"/>
        <v>0</v>
      </c>
      <c r="CN264" s="296">
        <f t="shared" si="46"/>
        <v>0</v>
      </c>
      <c r="CO264" s="297">
        <f t="shared" si="46"/>
        <v>0</v>
      </c>
      <c r="CP264" s="297">
        <f t="shared" si="46"/>
        <v>0</v>
      </c>
      <c r="CQ264" s="296">
        <f t="shared" si="46"/>
        <v>0</v>
      </c>
      <c r="CR264" s="296">
        <f t="shared" si="46"/>
        <v>0</v>
      </c>
      <c r="CS264" s="297">
        <f t="shared" si="46"/>
        <v>0</v>
      </c>
      <c r="CT264" s="297">
        <f t="shared" si="46"/>
        <v>0</v>
      </c>
      <c r="CU264" s="296">
        <f t="shared" si="46"/>
        <v>0</v>
      </c>
      <c r="CV264" s="296">
        <f t="shared" si="46"/>
        <v>0</v>
      </c>
      <c r="CW264" s="297">
        <f t="shared" si="46"/>
        <v>0</v>
      </c>
      <c r="CX264" s="297">
        <f t="shared" si="46"/>
        <v>0</v>
      </c>
    </row>
    <row r="265" spans="1:102">
      <c r="B265" s="145"/>
      <c r="C265" s="145"/>
      <c r="D265" s="146"/>
      <c r="E265" s="162"/>
      <c r="F265" s="162"/>
      <c r="K265" s="164"/>
      <c r="L265" s="164"/>
      <c r="CT265" s="177"/>
      <c r="CU265" s="165"/>
      <c r="CV265" s="165"/>
      <c r="CW265" s="177"/>
      <c r="CX265" s="177"/>
    </row>
    <row r="266" spans="1:102">
      <c r="B266" s="214" t="s">
        <v>72</v>
      </c>
      <c r="C266" s="145" t="s">
        <v>237</v>
      </c>
      <c r="D266" s="146"/>
      <c r="E266" s="157"/>
      <c r="F266" s="157"/>
      <c r="G266" s="143">
        <v>118680.569</v>
      </c>
      <c r="H266" s="167">
        <v>1220900</v>
      </c>
      <c r="O266" s="164"/>
      <c r="P266" s="164"/>
      <c r="BO266" s="143">
        <v>0</v>
      </c>
      <c r="BP266" s="143">
        <v>0</v>
      </c>
    </row>
    <row r="267" spans="1:102">
      <c r="A267" s="161">
        <v>98</v>
      </c>
      <c r="B267" s="180" t="s">
        <v>240</v>
      </c>
      <c r="C267" s="145" t="s">
        <v>237</v>
      </c>
      <c r="D267" s="146"/>
      <c r="E267" s="162">
        <f>G267+I267+K267+M267+O267+Q267+S267+U267+U267+W267+Y267+AA267+AC267+AE267+AG267+AI267+AK267+AM267+AO267+AQ267+AS267+AU267+AW267+AY267+BA267+BC267+BE267+BG267+BI267+BK267+BM267+BO267+BQ267+BS267+BU267+BW267+BY267+CA267+CC267+CE267+CG267+CI267+CK267+CM267+CO267+CQ267+CS267+CU267+CW267</f>
        <v>42295.88</v>
      </c>
      <c r="F267" s="162">
        <f>H267+J267+L267+N267+P267+R267+T267+V267+V267+X267+Z267+AB267+AD267+AF267+AH267+AJ267+AL267+AN267+AP267+AR267+AT267+AV267+AX267+AZ267+BB267+BD267+BF267+BH267+BJ267+BL267+BN267+BP267+BR267+BT267+BV267+BX267+BZ267+CB267+CD267+CF267+CH267+CJ267+CL267+CN267+CP267+CR267+CT267+CV267+CX267</f>
        <v>4911388.38</v>
      </c>
      <c r="G267" s="143">
        <v>42295.88</v>
      </c>
      <c r="H267" s="143">
        <v>4911388.38</v>
      </c>
      <c r="K267" s="164"/>
      <c r="L267" s="164"/>
      <c r="BO267" s="143">
        <v>0</v>
      </c>
      <c r="BP267" s="143">
        <v>0</v>
      </c>
      <c r="CT267" s="177"/>
      <c r="CU267" s="165"/>
      <c r="CV267" s="165"/>
      <c r="CW267" s="177"/>
      <c r="CX267" s="177"/>
    </row>
    <row r="268" spans="1:102">
      <c r="B268" s="214" t="s">
        <v>72</v>
      </c>
      <c r="C268" s="145" t="s">
        <v>237</v>
      </c>
      <c r="D268" s="146"/>
      <c r="E268" s="157"/>
      <c r="F268" s="157"/>
      <c r="G268" s="143">
        <v>4400</v>
      </c>
      <c r="H268" s="143">
        <v>330000</v>
      </c>
      <c r="O268" s="164"/>
      <c r="P268" s="164"/>
      <c r="BO268" s="143">
        <v>0</v>
      </c>
      <c r="BP268" s="143">
        <v>0</v>
      </c>
    </row>
    <row r="269" spans="1:102">
      <c r="A269" s="161">
        <v>99</v>
      </c>
      <c r="B269" s="145" t="s">
        <v>241</v>
      </c>
      <c r="C269" s="145" t="s">
        <v>237</v>
      </c>
      <c r="D269" s="146"/>
      <c r="E269" s="162">
        <f>G269+I269+K269+M269+O269+Q269+S269+U269+U269+W269+Y269+AA269+AC269+AE269+AG269+AI269+AK269+AM269+AO269+AQ269+AS269+AU269+AW269+AY269+BA269+BC269+BE269+BG269+BI269+BK269+BM269+BO269+BQ269+BS269+BU269+BW269+BY269+CA269+CC269+CE269+CG269+CI269+CK269+CM269+CO269+CQ269+CS269+CU269+CW269</f>
        <v>21310.7</v>
      </c>
      <c r="F269" s="162">
        <f>H269+J269+L269+N269+P269+R269+T269+V269+V269+X269+Z269+AB269+AD269+AF269+AH269+AJ269+AL269+AN269+AP269+AR269+AT269+AV269+AX269+AZ269+BB269+BD269+BF269+BH269+BJ269+BL269+BN269+BP269+BR269+BT269+BV269+BX269+BZ269+CB269+CD269+CF269+CH269+CJ269+CL269+CN269+CP269+CR269+CT269+CV269+CX269</f>
        <v>1839818</v>
      </c>
      <c r="G269" s="143">
        <v>19110.400000000001</v>
      </c>
      <c r="H269" s="143">
        <v>1537568</v>
      </c>
      <c r="K269" s="164">
        <v>2200.3000000000002</v>
      </c>
      <c r="L269" s="164">
        <v>302250</v>
      </c>
      <c r="BO269" s="143">
        <v>0</v>
      </c>
      <c r="BP269" s="143">
        <v>0</v>
      </c>
      <c r="CT269" s="177"/>
      <c r="CU269" s="165"/>
      <c r="CV269" s="165"/>
      <c r="CW269" s="177"/>
      <c r="CX269" s="177"/>
    </row>
    <row r="270" spans="1:102">
      <c r="B270" s="214" t="s">
        <v>72</v>
      </c>
      <c r="C270" s="145" t="s">
        <v>237</v>
      </c>
      <c r="D270" s="146"/>
      <c r="E270" s="157"/>
      <c r="F270" s="157"/>
      <c r="G270" s="143">
        <v>652</v>
      </c>
      <c r="H270" s="167">
        <v>98400</v>
      </c>
      <c r="O270" s="164"/>
      <c r="P270" s="164"/>
      <c r="BO270" s="143">
        <v>0</v>
      </c>
      <c r="BP270" s="143">
        <v>0</v>
      </c>
    </row>
    <row r="271" spans="1:102">
      <c r="B271" s="214" t="s">
        <v>72</v>
      </c>
      <c r="C271" s="145" t="s">
        <v>237</v>
      </c>
      <c r="D271" s="146"/>
      <c r="E271" s="157"/>
      <c r="F271" s="157"/>
      <c r="G271" s="143">
        <v>270</v>
      </c>
      <c r="H271" s="167">
        <v>161100</v>
      </c>
      <c r="O271" s="164"/>
      <c r="P271" s="164"/>
      <c r="BO271" s="143">
        <v>0</v>
      </c>
      <c r="BP271" s="143">
        <v>0</v>
      </c>
    </row>
    <row r="272" spans="1:102">
      <c r="B272" s="214" t="s">
        <v>72</v>
      </c>
      <c r="C272" s="145" t="s">
        <v>237</v>
      </c>
      <c r="D272" s="146"/>
      <c r="E272" s="157"/>
      <c r="F272" s="157"/>
      <c r="G272" s="143">
        <v>2499.9670000000001</v>
      </c>
      <c r="H272" s="167">
        <v>260000</v>
      </c>
      <c r="O272" s="164"/>
      <c r="P272" s="164"/>
      <c r="BO272" s="143">
        <v>0</v>
      </c>
      <c r="BP272" s="143">
        <v>0</v>
      </c>
    </row>
    <row r="273" spans="1:102">
      <c r="B273" s="214" t="s">
        <v>72</v>
      </c>
      <c r="C273" s="145" t="s">
        <v>237</v>
      </c>
      <c r="D273" s="146"/>
      <c r="E273" s="157"/>
      <c r="F273" s="157"/>
      <c r="G273" s="143">
        <v>5833.33</v>
      </c>
      <c r="H273" s="167">
        <v>875000</v>
      </c>
      <c r="O273" s="164"/>
      <c r="P273" s="164"/>
      <c r="BO273" s="143">
        <v>0</v>
      </c>
      <c r="BP273" s="143">
        <v>0</v>
      </c>
    </row>
    <row r="274" spans="1:102" s="294" customFormat="1">
      <c r="A274" s="292"/>
      <c r="B274" s="293" t="s">
        <v>390</v>
      </c>
      <c r="C274" s="298"/>
      <c r="D274" s="300"/>
      <c r="E274" s="295">
        <f t="shared" ref="E274:F278" si="47">G274+I274+K274+M274+O274+Q274+S274+U274+U274+W274+Y274+AA274+AC274+AE274+AG274+AI274+AK274+AM274+AO274+AQ274+AS274+AU274+AW274+AY274+BA274+BC274+BE274+BG274+BI274+BK274+BM274+BO274+BQ274+BS274+BU274+BW274+BY274+CA274+CC274+CE274+CG274+CI274+CK274+CM274+CO274+CQ274+CS274+CU274+CW274</f>
        <v>195942.44599999997</v>
      </c>
      <c r="F274" s="295">
        <f t="shared" si="47"/>
        <v>9696606.379999999</v>
      </c>
      <c r="G274" s="296">
        <f t="shared" ref="G274:BN274" si="48">SUM(G266:G273)</f>
        <v>193742.14599999998</v>
      </c>
      <c r="H274" s="296">
        <f t="shared" si="48"/>
        <v>9394356.379999999</v>
      </c>
      <c r="I274" s="297">
        <f t="shared" si="48"/>
        <v>0</v>
      </c>
      <c r="J274" s="297">
        <f t="shared" si="48"/>
        <v>0</v>
      </c>
      <c r="K274" s="296">
        <f t="shared" si="48"/>
        <v>2200.3000000000002</v>
      </c>
      <c r="L274" s="296">
        <f t="shared" si="48"/>
        <v>302250</v>
      </c>
      <c r="M274" s="297">
        <f t="shared" si="48"/>
        <v>0</v>
      </c>
      <c r="N274" s="297">
        <f t="shared" si="48"/>
        <v>0</v>
      </c>
      <c r="O274" s="296">
        <f t="shared" si="48"/>
        <v>0</v>
      </c>
      <c r="P274" s="296">
        <f t="shared" si="48"/>
        <v>0</v>
      </c>
      <c r="Q274" s="297">
        <f t="shared" si="48"/>
        <v>0</v>
      </c>
      <c r="R274" s="297">
        <f t="shared" si="48"/>
        <v>0</v>
      </c>
      <c r="S274" s="296">
        <f t="shared" si="48"/>
        <v>0</v>
      </c>
      <c r="T274" s="296">
        <f t="shared" si="48"/>
        <v>0</v>
      </c>
      <c r="U274" s="297">
        <f t="shared" si="48"/>
        <v>0</v>
      </c>
      <c r="V274" s="297">
        <f t="shared" si="48"/>
        <v>0</v>
      </c>
      <c r="W274" s="296">
        <f t="shared" si="48"/>
        <v>0</v>
      </c>
      <c r="X274" s="296">
        <f t="shared" si="48"/>
        <v>0</v>
      </c>
      <c r="Y274" s="297">
        <f t="shared" si="48"/>
        <v>0</v>
      </c>
      <c r="Z274" s="297">
        <f t="shared" si="48"/>
        <v>0</v>
      </c>
      <c r="AA274" s="296">
        <f t="shared" si="48"/>
        <v>0</v>
      </c>
      <c r="AB274" s="296">
        <f t="shared" si="48"/>
        <v>0</v>
      </c>
      <c r="AC274" s="297">
        <f t="shared" si="48"/>
        <v>0</v>
      </c>
      <c r="AD274" s="297">
        <f t="shared" si="48"/>
        <v>0</v>
      </c>
      <c r="AE274" s="296">
        <f t="shared" si="48"/>
        <v>0</v>
      </c>
      <c r="AF274" s="296">
        <f t="shared" si="48"/>
        <v>0</v>
      </c>
      <c r="AG274" s="297">
        <f t="shared" si="48"/>
        <v>0</v>
      </c>
      <c r="AH274" s="297">
        <f t="shared" si="48"/>
        <v>0</v>
      </c>
      <c r="AI274" s="296">
        <f t="shared" si="48"/>
        <v>0</v>
      </c>
      <c r="AJ274" s="296">
        <f t="shared" si="48"/>
        <v>0</v>
      </c>
      <c r="AK274" s="297">
        <f t="shared" si="48"/>
        <v>0</v>
      </c>
      <c r="AL274" s="297">
        <f t="shared" si="48"/>
        <v>0</v>
      </c>
      <c r="AM274" s="296">
        <f t="shared" si="48"/>
        <v>0</v>
      </c>
      <c r="AN274" s="296">
        <f t="shared" si="48"/>
        <v>0</v>
      </c>
      <c r="AO274" s="297">
        <f t="shared" si="48"/>
        <v>0</v>
      </c>
      <c r="AP274" s="297">
        <f t="shared" si="48"/>
        <v>0</v>
      </c>
      <c r="AQ274" s="296">
        <f t="shared" si="48"/>
        <v>0</v>
      </c>
      <c r="AR274" s="296">
        <f t="shared" si="48"/>
        <v>0</v>
      </c>
      <c r="AS274" s="297">
        <f t="shared" si="48"/>
        <v>0</v>
      </c>
      <c r="AT274" s="297">
        <f t="shared" si="48"/>
        <v>0</v>
      </c>
      <c r="AU274" s="296">
        <f t="shared" si="48"/>
        <v>0</v>
      </c>
      <c r="AV274" s="296">
        <f t="shared" si="48"/>
        <v>0</v>
      </c>
      <c r="AW274" s="297">
        <f t="shared" si="48"/>
        <v>0</v>
      </c>
      <c r="AX274" s="297">
        <f t="shared" si="48"/>
        <v>0</v>
      </c>
      <c r="AY274" s="296">
        <f t="shared" si="48"/>
        <v>0</v>
      </c>
      <c r="AZ274" s="296">
        <f t="shared" si="48"/>
        <v>0</v>
      </c>
      <c r="BA274" s="297">
        <f t="shared" si="48"/>
        <v>0</v>
      </c>
      <c r="BB274" s="297">
        <f t="shared" si="48"/>
        <v>0</v>
      </c>
      <c r="BC274" s="296">
        <f t="shared" si="48"/>
        <v>0</v>
      </c>
      <c r="BD274" s="296">
        <f t="shared" si="48"/>
        <v>0</v>
      </c>
      <c r="BE274" s="297">
        <f t="shared" si="48"/>
        <v>0</v>
      </c>
      <c r="BF274" s="297">
        <f t="shared" si="48"/>
        <v>0</v>
      </c>
      <c r="BG274" s="296">
        <f t="shared" si="48"/>
        <v>0</v>
      </c>
      <c r="BH274" s="296">
        <f t="shared" si="48"/>
        <v>0</v>
      </c>
      <c r="BI274" s="297">
        <f t="shared" si="48"/>
        <v>0</v>
      </c>
      <c r="BJ274" s="297">
        <f t="shared" si="48"/>
        <v>0</v>
      </c>
      <c r="BK274" s="296">
        <f t="shared" si="48"/>
        <v>0</v>
      </c>
      <c r="BL274" s="296">
        <f t="shared" si="48"/>
        <v>0</v>
      </c>
      <c r="BM274" s="297">
        <f t="shared" si="48"/>
        <v>0</v>
      </c>
      <c r="BN274" s="297">
        <f t="shared" si="48"/>
        <v>0</v>
      </c>
      <c r="BO274" s="296">
        <v>0</v>
      </c>
      <c r="BP274" s="296">
        <v>0</v>
      </c>
      <c r="BQ274" s="297">
        <f>SUM(BQ266:BQ273)</f>
        <v>0</v>
      </c>
      <c r="BR274" s="297">
        <f t="shared" ref="BR274:CX274" si="49">SUM(BR266:BR273)</f>
        <v>0</v>
      </c>
      <c r="BS274" s="296">
        <f t="shared" si="49"/>
        <v>0</v>
      </c>
      <c r="BT274" s="296">
        <f t="shared" si="49"/>
        <v>0</v>
      </c>
      <c r="BU274" s="297">
        <f t="shared" si="49"/>
        <v>0</v>
      </c>
      <c r="BV274" s="297">
        <f t="shared" si="49"/>
        <v>0</v>
      </c>
      <c r="BW274" s="296">
        <f t="shared" si="49"/>
        <v>0</v>
      </c>
      <c r="BX274" s="296">
        <f t="shared" si="49"/>
        <v>0</v>
      </c>
      <c r="BY274" s="297">
        <f t="shared" si="49"/>
        <v>0</v>
      </c>
      <c r="BZ274" s="297">
        <f t="shared" si="49"/>
        <v>0</v>
      </c>
      <c r="CA274" s="296">
        <f t="shared" si="49"/>
        <v>0</v>
      </c>
      <c r="CB274" s="296">
        <f t="shared" si="49"/>
        <v>0</v>
      </c>
      <c r="CC274" s="297">
        <f t="shared" si="49"/>
        <v>0</v>
      </c>
      <c r="CD274" s="297">
        <f t="shared" si="49"/>
        <v>0</v>
      </c>
      <c r="CE274" s="296">
        <f t="shared" si="49"/>
        <v>0</v>
      </c>
      <c r="CF274" s="296">
        <f t="shared" si="49"/>
        <v>0</v>
      </c>
      <c r="CG274" s="297">
        <f t="shared" si="49"/>
        <v>0</v>
      </c>
      <c r="CH274" s="297">
        <f t="shared" si="49"/>
        <v>0</v>
      </c>
      <c r="CI274" s="296">
        <f t="shared" si="49"/>
        <v>0</v>
      </c>
      <c r="CJ274" s="296">
        <f t="shared" si="49"/>
        <v>0</v>
      </c>
      <c r="CK274" s="297">
        <f t="shared" si="49"/>
        <v>0</v>
      </c>
      <c r="CL274" s="297">
        <f t="shared" si="49"/>
        <v>0</v>
      </c>
      <c r="CM274" s="296">
        <f t="shared" si="49"/>
        <v>0</v>
      </c>
      <c r="CN274" s="296">
        <f t="shared" si="49"/>
        <v>0</v>
      </c>
      <c r="CO274" s="297">
        <f t="shared" si="49"/>
        <v>0</v>
      </c>
      <c r="CP274" s="297">
        <f t="shared" si="49"/>
        <v>0</v>
      </c>
      <c r="CQ274" s="296">
        <f t="shared" si="49"/>
        <v>0</v>
      </c>
      <c r="CR274" s="296">
        <f t="shared" si="49"/>
        <v>0</v>
      </c>
      <c r="CS274" s="297">
        <f t="shared" si="49"/>
        <v>0</v>
      </c>
      <c r="CT274" s="297">
        <f t="shared" si="49"/>
        <v>0</v>
      </c>
      <c r="CU274" s="296">
        <f t="shared" si="49"/>
        <v>0</v>
      </c>
      <c r="CV274" s="296">
        <f t="shared" si="49"/>
        <v>0</v>
      </c>
      <c r="CW274" s="297">
        <f t="shared" si="49"/>
        <v>0</v>
      </c>
      <c r="CX274" s="297">
        <f t="shared" si="49"/>
        <v>0</v>
      </c>
    </row>
    <row r="275" spans="1:102">
      <c r="B275" s="214" t="s">
        <v>72</v>
      </c>
      <c r="C275" s="145" t="s">
        <v>242</v>
      </c>
      <c r="D275" s="146"/>
      <c r="E275" s="162">
        <f t="shared" si="47"/>
        <v>28825</v>
      </c>
      <c r="F275" s="162">
        <f t="shared" si="47"/>
        <v>1385000</v>
      </c>
      <c r="H275" s="167"/>
      <c r="M275" s="163">
        <v>28825</v>
      </c>
      <c r="N275" s="163">
        <v>1385000</v>
      </c>
      <c r="O275" s="164"/>
      <c r="P275" s="164"/>
      <c r="BO275" s="143">
        <v>0</v>
      </c>
      <c r="BP275" s="143">
        <v>0</v>
      </c>
    </row>
    <row r="276" spans="1:102">
      <c r="A276" s="161">
        <v>100</v>
      </c>
      <c r="B276" s="145" t="s">
        <v>243</v>
      </c>
      <c r="C276" s="145" t="s">
        <v>242</v>
      </c>
      <c r="D276" s="146"/>
      <c r="E276" s="162">
        <f t="shared" si="47"/>
        <v>33231.25</v>
      </c>
      <c r="F276" s="162">
        <f t="shared" si="47"/>
        <v>930474.99999999988</v>
      </c>
      <c r="K276" s="164">
        <v>33231.25</v>
      </c>
      <c r="L276" s="164">
        <v>930474.99999999988</v>
      </c>
      <c r="BO276" s="143">
        <v>0</v>
      </c>
      <c r="BP276" s="143">
        <v>0</v>
      </c>
      <c r="CT276" s="177"/>
      <c r="CU276" s="165"/>
      <c r="CV276" s="165"/>
      <c r="CW276" s="177"/>
      <c r="CX276" s="177"/>
    </row>
    <row r="277" spans="1:102">
      <c r="B277" s="214" t="s">
        <v>72</v>
      </c>
      <c r="C277" s="145" t="s">
        <v>242</v>
      </c>
      <c r="D277" s="146"/>
      <c r="E277" s="162">
        <f t="shared" si="47"/>
        <v>15050</v>
      </c>
      <c r="F277" s="162">
        <f t="shared" si="47"/>
        <v>747000</v>
      </c>
      <c r="H277" s="167"/>
      <c r="K277" s="240">
        <v>250</v>
      </c>
      <c r="L277" s="240">
        <v>7000</v>
      </c>
      <c r="M277" s="163">
        <v>14800</v>
      </c>
      <c r="N277" s="163">
        <v>740000</v>
      </c>
      <c r="O277" s="164"/>
      <c r="P277" s="164"/>
      <c r="BO277" s="143">
        <v>0</v>
      </c>
      <c r="BP277" s="143">
        <v>0</v>
      </c>
    </row>
    <row r="278" spans="1:102">
      <c r="B278" s="215" t="s">
        <v>391</v>
      </c>
      <c r="C278" s="145"/>
      <c r="D278" s="146"/>
      <c r="E278" s="209">
        <f t="shared" si="47"/>
        <v>77106.25</v>
      </c>
      <c r="F278" s="209">
        <f t="shared" si="47"/>
        <v>3062475</v>
      </c>
      <c r="G278" s="143">
        <f t="shared" ref="G278:BN278" si="50">SUM(G275:G277)</f>
        <v>0</v>
      </c>
      <c r="H278" s="143">
        <f t="shared" si="50"/>
        <v>0</v>
      </c>
      <c r="I278" s="163">
        <f t="shared" si="50"/>
        <v>0</v>
      </c>
      <c r="J278" s="163">
        <f t="shared" si="50"/>
        <v>0</v>
      </c>
      <c r="K278" s="143">
        <f t="shared" si="50"/>
        <v>33481.25</v>
      </c>
      <c r="L278" s="143">
        <v>937474.99999999988</v>
      </c>
      <c r="M278" s="163">
        <f t="shared" si="50"/>
        <v>43625</v>
      </c>
      <c r="N278" s="163">
        <f t="shared" si="50"/>
        <v>2125000</v>
      </c>
      <c r="O278" s="143">
        <f t="shared" si="50"/>
        <v>0</v>
      </c>
      <c r="P278" s="143">
        <f t="shared" si="50"/>
        <v>0</v>
      </c>
      <c r="Q278" s="163">
        <f t="shared" si="50"/>
        <v>0</v>
      </c>
      <c r="R278" s="163">
        <f t="shared" si="50"/>
        <v>0</v>
      </c>
      <c r="S278" s="143">
        <f t="shared" si="50"/>
        <v>0</v>
      </c>
      <c r="T278" s="143">
        <f t="shared" si="50"/>
        <v>0</v>
      </c>
      <c r="U278" s="163">
        <f t="shared" si="50"/>
        <v>0</v>
      </c>
      <c r="V278" s="163">
        <f t="shared" si="50"/>
        <v>0</v>
      </c>
      <c r="W278" s="143">
        <f t="shared" si="50"/>
        <v>0</v>
      </c>
      <c r="X278" s="143">
        <f t="shared" si="50"/>
        <v>0</v>
      </c>
      <c r="Y278" s="163">
        <f t="shared" si="50"/>
        <v>0</v>
      </c>
      <c r="Z278" s="163">
        <f t="shared" si="50"/>
        <v>0</v>
      </c>
      <c r="AA278" s="143">
        <f t="shared" si="50"/>
        <v>0</v>
      </c>
      <c r="AB278" s="143">
        <f t="shared" si="50"/>
        <v>0</v>
      </c>
      <c r="AC278" s="163">
        <f t="shared" si="50"/>
        <v>0</v>
      </c>
      <c r="AD278" s="163">
        <f t="shared" si="50"/>
        <v>0</v>
      </c>
      <c r="AE278" s="143">
        <f t="shared" si="50"/>
        <v>0</v>
      </c>
      <c r="AF278" s="143">
        <f t="shared" si="50"/>
        <v>0</v>
      </c>
      <c r="AG278" s="163">
        <f t="shared" si="50"/>
        <v>0</v>
      </c>
      <c r="AH278" s="163">
        <f t="shared" si="50"/>
        <v>0</v>
      </c>
      <c r="AI278" s="143">
        <f t="shared" si="50"/>
        <v>0</v>
      </c>
      <c r="AJ278" s="143">
        <f t="shared" si="50"/>
        <v>0</v>
      </c>
      <c r="AK278" s="163">
        <f t="shared" si="50"/>
        <v>0</v>
      </c>
      <c r="AL278" s="163">
        <f t="shared" si="50"/>
        <v>0</v>
      </c>
      <c r="AM278" s="143">
        <f t="shared" si="50"/>
        <v>0</v>
      </c>
      <c r="AN278" s="143">
        <f t="shared" si="50"/>
        <v>0</v>
      </c>
      <c r="AO278" s="163">
        <f t="shared" si="50"/>
        <v>0</v>
      </c>
      <c r="AP278" s="163">
        <f t="shared" si="50"/>
        <v>0</v>
      </c>
      <c r="AQ278" s="143">
        <f t="shared" si="50"/>
        <v>0</v>
      </c>
      <c r="AR278" s="143">
        <f t="shared" si="50"/>
        <v>0</v>
      </c>
      <c r="AS278" s="163">
        <f t="shared" si="50"/>
        <v>0</v>
      </c>
      <c r="AT278" s="163">
        <f t="shared" si="50"/>
        <v>0</v>
      </c>
      <c r="AU278" s="143">
        <f t="shared" si="50"/>
        <v>0</v>
      </c>
      <c r="AV278" s="143">
        <f t="shared" si="50"/>
        <v>0</v>
      </c>
      <c r="AW278" s="163">
        <f t="shared" si="50"/>
        <v>0</v>
      </c>
      <c r="AX278" s="163">
        <f t="shared" si="50"/>
        <v>0</v>
      </c>
      <c r="AY278" s="143">
        <f t="shared" si="50"/>
        <v>0</v>
      </c>
      <c r="AZ278" s="143">
        <f t="shared" si="50"/>
        <v>0</v>
      </c>
      <c r="BA278" s="163">
        <f t="shared" si="50"/>
        <v>0</v>
      </c>
      <c r="BB278" s="163">
        <f t="shared" si="50"/>
        <v>0</v>
      </c>
      <c r="BC278" s="143">
        <f t="shared" si="50"/>
        <v>0</v>
      </c>
      <c r="BD278" s="143">
        <f t="shared" si="50"/>
        <v>0</v>
      </c>
      <c r="BE278" s="163">
        <f t="shared" si="50"/>
        <v>0</v>
      </c>
      <c r="BF278" s="163">
        <f t="shared" si="50"/>
        <v>0</v>
      </c>
      <c r="BG278" s="143">
        <f t="shared" si="50"/>
        <v>0</v>
      </c>
      <c r="BH278" s="143">
        <f t="shared" si="50"/>
        <v>0</v>
      </c>
      <c r="BI278" s="163">
        <f t="shared" si="50"/>
        <v>0</v>
      </c>
      <c r="BJ278" s="163">
        <f t="shared" si="50"/>
        <v>0</v>
      </c>
      <c r="BK278" s="143">
        <f t="shared" si="50"/>
        <v>0</v>
      </c>
      <c r="BL278" s="143">
        <f t="shared" si="50"/>
        <v>0</v>
      </c>
      <c r="BM278" s="163">
        <f t="shared" si="50"/>
        <v>0</v>
      </c>
      <c r="BN278" s="163">
        <f t="shared" si="50"/>
        <v>0</v>
      </c>
      <c r="BO278" s="143">
        <v>0</v>
      </c>
      <c r="BP278" s="143">
        <v>0</v>
      </c>
      <c r="BQ278" s="163">
        <f t="shared" ref="BQ278:CX278" si="51">SUM(BQ275:BQ277)</f>
        <v>0</v>
      </c>
      <c r="BR278" s="163">
        <f t="shared" si="51"/>
        <v>0</v>
      </c>
      <c r="BS278" s="143">
        <f t="shared" si="51"/>
        <v>0</v>
      </c>
      <c r="BT278" s="143">
        <f t="shared" si="51"/>
        <v>0</v>
      </c>
      <c r="BU278" s="163">
        <f t="shared" si="51"/>
        <v>0</v>
      </c>
      <c r="BV278" s="163">
        <f t="shared" si="51"/>
        <v>0</v>
      </c>
      <c r="BW278" s="143">
        <f t="shared" si="51"/>
        <v>0</v>
      </c>
      <c r="BX278" s="143">
        <f t="shared" si="51"/>
        <v>0</v>
      </c>
      <c r="BY278" s="163">
        <f t="shared" si="51"/>
        <v>0</v>
      </c>
      <c r="BZ278" s="163">
        <f t="shared" si="51"/>
        <v>0</v>
      </c>
      <c r="CA278" s="143">
        <f t="shared" si="51"/>
        <v>0</v>
      </c>
      <c r="CB278" s="143">
        <f t="shared" si="51"/>
        <v>0</v>
      </c>
      <c r="CC278" s="163">
        <f t="shared" si="51"/>
        <v>0</v>
      </c>
      <c r="CD278" s="163">
        <f t="shared" si="51"/>
        <v>0</v>
      </c>
      <c r="CE278" s="143">
        <f t="shared" si="51"/>
        <v>0</v>
      </c>
      <c r="CF278" s="143">
        <f t="shared" si="51"/>
        <v>0</v>
      </c>
      <c r="CG278" s="163">
        <f t="shared" si="51"/>
        <v>0</v>
      </c>
      <c r="CH278" s="163">
        <f t="shared" si="51"/>
        <v>0</v>
      </c>
      <c r="CI278" s="143">
        <f t="shared" si="51"/>
        <v>0</v>
      </c>
      <c r="CJ278" s="143">
        <f t="shared" si="51"/>
        <v>0</v>
      </c>
      <c r="CK278" s="163">
        <f t="shared" si="51"/>
        <v>0</v>
      </c>
      <c r="CL278" s="163">
        <f t="shared" si="51"/>
        <v>0</v>
      </c>
      <c r="CM278" s="143">
        <f t="shared" si="51"/>
        <v>0</v>
      </c>
      <c r="CN278" s="143">
        <f t="shared" si="51"/>
        <v>0</v>
      </c>
      <c r="CO278" s="163">
        <f t="shared" si="51"/>
        <v>0</v>
      </c>
      <c r="CP278" s="163">
        <f t="shared" si="51"/>
        <v>0</v>
      </c>
      <c r="CQ278" s="143">
        <f t="shared" si="51"/>
        <v>0</v>
      </c>
      <c r="CR278" s="143">
        <f t="shared" si="51"/>
        <v>0</v>
      </c>
      <c r="CS278" s="163">
        <f t="shared" si="51"/>
        <v>0</v>
      </c>
      <c r="CT278" s="163">
        <f t="shared" si="51"/>
        <v>0</v>
      </c>
      <c r="CU278" s="143">
        <f t="shared" si="51"/>
        <v>0</v>
      </c>
      <c r="CV278" s="143">
        <f t="shared" si="51"/>
        <v>0</v>
      </c>
      <c r="CW278" s="163">
        <f t="shared" si="51"/>
        <v>0</v>
      </c>
      <c r="CX278" s="163">
        <f t="shared" si="51"/>
        <v>0</v>
      </c>
    </row>
    <row r="279" spans="1:102">
      <c r="B279" s="214" t="s">
        <v>72</v>
      </c>
      <c r="C279" s="145" t="s">
        <v>244</v>
      </c>
      <c r="D279" s="146"/>
      <c r="E279" s="157"/>
      <c r="F279" s="157"/>
      <c r="H279" s="167">
        <v>311000</v>
      </c>
      <c r="K279" s="143">
        <v>1250</v>
      </c>
      <c r="L279" s="143">
        <v>91000</v>
      </c>
      <c r="O279" s="164"/>
      <c r="P279" s="164"/>
      <c r="BO279" s="143">
        <v>0</v>
      </c>
      <c r="BP279" s="143">
        <v>0</v>
      </c>
    </row>
    <row r="280" spans="1:102">
      <c r="B280" s="215" t="s">
        <v>392</v>
      </c>
      <c r="C280" s="145"/>
      <c r="D280" s="146"/>
      <c r="E280" s="209">
        <f t="shared" ref="E280:F280" si="52">G280+I280+K280+M280+O280+Q280+S280+U280+U280+W280+Y280+AA280+AC280+AE280+AG280+AI280+AK280+AM280+AO280+AQ280+AS280+AU280+AW280+AY280+BA280+BC280+BE280+BG280+BI280+BK280+BM280+BO280+BQ280+BS280+BU280+BW280+BY280+CA280+CC280+CE280+CG280+CI280+CK280+CM280+CO280+CQ280+CS280+CU280+CW280</f>
        <v>1250</v>
      </c>
      <c r="F280" s="209">
        <f t="shared" si="52"/>
        <v>402000</v>
      </c>
      <c r="G280" s="143">
        <f t="shared" ref="G280:BN280" si="53">SUM(G279)</f>
        <v>0</v>
      </c>
      <c r="H280" s="143">
        <f t="shared" si="53"/>
        <v>311000</v>
      </c>
      <c r="I280" s="163">
        <f t="shared" si="53"/>
        <v>0</v>
      </c>
      <c r="J280" s="163">
        <f t="shared" si="53"/>
        <v>0</v>
      </c>
      <c r="K280" s="143">
        <f t="shared" si="53"/>
        <v>1250</v>
      </c>
      <c r="L280" s="143">
        <v>91000</v>
      </c>
      <c r="M280" s="163">
        <f t="shared" si="53"/>
        <v>0</v>
      </c>
      <c r="N280" s="163">
        <f t="shared" si="53"/>
        <v>0</v>
      </c>
      <c r="O280" s="143">
        <f t="shared" si="53"/>
        <v>0</v>
      </c>
      <c r="P280" s="143">
        <f t="shared" si="53"/>
        <v>0</v>
      </c>
      <c r="Q280" s="163">
        <f t="shared" si="53"/>
        <v>0</v>
      </c>
      <c r="R280" s="163">
        <f t="shared" si="53"/>
        <v>0</v>
      </c>
      <c r="S280" s="143">
        <f t="shared" si="53"/>
        <v>0</v>
      </c>
      <c r="T280" s="143">
        <f t="shared" si="53"/>
        <v>0</v>
      </c>
      <c r="U280" s="163">
        <f t="shared" si="53"/>
        <v>0</v>
      </c>
      <c r="V280" s="163">
        <f t="shared" si="53"/>
        <v>0</v>
      </c>
      <c r="W280" s="143">
        <f t="shared" si="53"/>
        <v>0</v>
      </c>
      <c r="X280" s="143">
        <f t="shared" si="53"/>
        <v>0</v>
      </c>
      <c r="Y280" s="163">
        <f t="shared" si="53"/>
        <v>0</v>
      </c>
      <c r="Z280" s="163">
        <f t="shared" si="53"/>
        <v>0</v>
      </c>
      <c r="AA280" s="143">
        <f t="shared" si="53"/>
        <v>0</v>
      </c>
      <c r="AB280" s="143">
        <f t="shared" si="53"/>
        <v>0</v>
      </c>
      <c r="AC280" s="163">
        <f t="shared" si="53"/>
        <v>0</v>
      </c>
      <c r="AD280" s="163">
        <f t="shared" si="53"/>
        <v>0</v>
      </c>
      <c r="AE280" s="143">
        <f t="shared" si="53"/>
        <v>0</v>
      </c>
      <c r="AF280" s="143">
        <f t="shared" si="53"/>
        <v>0</v>
      </c>
      <c r="AG280" s="163">
        <f t="shared" si="53"/>
        <v>0</v>
      </c>
      <c r="AH280" s="163">
        <f t="shared" si="53"/>
        <v>0</v>
      </c>
      <c r="AI280" s="143">
        <f t="shared" si="53"/>
        <v>0</v>
      </c>
      <c r="AJ280" s="143">
        <f t="shared" si="53"/>
        <v>0</v>
      </c>
      <c r="AK280" s="163">
        <f t="shared" si="53"/>
        <v>0</v>
      </c>
      <c r="AL280" s="163">
        <f t="shared" si="53"/>
        <v>0</v>
      </c>
      <c r="AM280" s="143">
        <f t="shared" si="53"/>
        <v>0</v>
      </c>
      <c r="AN280" s="143">
        <f t="shared" si="53"/>
        <v>0</v>
      </c>
      <c r="AO280" s="163">
        <f t="shared" si="53"/>
        <v>0</v>
      </c>
      <c r="AP280" s="163">
        <f t="shared" si="53"/>
        <v>0</v>
      </c>
      <c r="AQ280" s="143">
        <f t="shared" si="53"/>
        <v>0</v>
      </c>
      <c r="AR280" s="143">
        <f t="shared" si="53"/>
        <v>0</v>
      </c>
      <c r="AS280" s="163">
        <f t="shared" si="53"/>
        <v>0</v>
      </c>
      <c r="AT280" s="163">
        <f t="shared" si="53"/>
        <v>0</v>
      </c>
      <c r="AU280" s="143">
        <f t="shared" si="53"/>
        <v>0</v>
      </c>
      <c r="AV280" s="143">
        <f t="shared" si="53"/>
        <v>0</v>
      </c>
      <c r="AW280" s="163">
        <f t="shared" si="53"/>
        <v>0</v>
      </c>
      <c r="AX280" s="163">
        <f t="shared" si="53"/>
        <v>0</v>
      </c>
      <c r="AY280" s="143">
        <f t="shared" si="53"/>
        <v>0</v>
      </c>
      <c r="AZ280" s="143">
        <f t="shared" si="53"/>
        <v>0</v>
      </c>
      <c r="BA280" s="163">
        <f t="shared" si="53"/>
        <v>0</v>
      </c>
      <c r="BB280" s="163">
        <f t="shared" si="53"/>
        <v>0</v>
      </c>
      <c r="BC280" s="143">
        <f t="shared" si="53"/>
        <v>0</v>
      </c>
      <c r="BD280" s="143">
        <f t="shared" si="53"/>
        <v>0</v>
      </c>
      <c r="BE280" s="163">
        <f t="shared" si="53"/>
        <v>0</v>
      </c>
      <c r="BF280" s="163">
        <f t="shared" si="53"/>
        <v>0</v>
      </c>
      <c r="BG280" s="143">
        <f t="shared" si="53"/>
        <v>0</v>
      </c>
      <c r="BH280" s="143">
        <f t="shared" si="53"/>
        <v>0</v>
      </c>
      <c r="BI280" s="163">
        <f t="shared" si="53"/>
        <v>0</v>
      </c>
      <c r="BJ280" s="163">
        <f t="shared" si="53"/>
        <v>0</v>
      </c>
      <c r="BK280" s="143">
        <f t="shared" si="53"/>
        <v>0</v>
      </c>
      <c r="BL280" s="143">
        <f t="shared" si="53"/>
        <v>0</v>
      </c>
      <c r="BM280" s="163">
        <f t="shared" si="53"/>
        <v>0</v>
      </c>
      <c r="BN280" s="163">
        <f t="shared" si="53"/>
        <v>0</v>
      </c>
      <c r="BO280" s="143">
        <v>0</v>
      </c>
      <c r="BP280" s="143">
        <v>0</v>
      </c>
      <c r="BQ280" s="163">
        <f>SUM(BQ279)</f>
        <v>0</v>
      </c>
      <c r="BR280" s="163">
        <f t="shared" ref="BR280:CX280" si="54">SUM(BR279)</f>
        <v>0</v>
      </c>
      <c r="BS280" s="143">
        <f t="shared" si="54"/>
        <v>0</v>
      </c>
      <c r="BT280" s="143">
        <f t="shared" si="54"/>
        <v>0</v>
      </c>
      <c r="BU280" s="163">
        <f t="shared" si="54"/>
        <v>0</v>
      </c>
      <c r="BV280" s="163">
        <f t="shared" si="54"/>
        <v>0</v>
      </c>
      <c r="BW280" s="143">
        <f t="shared" si="54"/>
        <v>0</v>
      </c>
      <c r="BX280" s="143">
        <f t="shared" si="54"/>
        <v>0</v>
      </c>
      <c r="BY280" s="163">
        <f t="shared" si="54"/>
        <v>0</v>
      </c>
      <c r="BZ280" s="163">
        <f t="shared" si="54"/>
        <v>0</v>
      </c>
      <c r="CA280" s="143">
        <f t="shared" si="54"/>
        <v>0</v>
      </c>
      <c r="CB280" s="143">
        <f t="shared" si="54"/>
        <v>0</v>
      </c>
      <c r="CC280" s="163">
        <f t="shared" si="54"/>
        <v>0</v>
      </c>
      <c r="CD280" s="163">
        <f t="shared" si="54"/>
        <v>0</v>
      </c>
      <c r="CE280" s="143">
        <f t="shared" si="54"/>
        <v>0</v>
      </c>
      <c r="CF280" s="143">
        <f t="shared" si="54"/>
        <v>0</v>
      </c>
      <c r="CG280" s="163">
        <f t="shared" si="54"/>
        <v>0</v>
      </c>
      <c r="CH280" s="163">
        <f t="shared" si="54"/>
        <v>0</v>
      </c>
      <c r="CI280" s="143">
        <f t="shared" si="54"/>
        <v>0</v>
      </c>
      <c r="CJ280" s="143">
        <f t="shared" si="54"/>
        <v>0</v>
      </c>
      <c r="CK280" s="163">
        <f t="shared" si="54"/>
        <v>0</v>
      </c>
      <c r="CL280" s="163">
        <f t="shared" si="54"/>
        <v>0</v>
      </c>
      <c r="CM280" s="143">
        <f t="shared" si="54"/>
        <v>0</v>
      </c>
      <c r="CN280" s="143">
        <f t="shared" si="54"/>
        <v>0</v>
      </c>
      <c r="CO280" s="163">
        <f t="shared" si="54"/>
        <v>0</v>
      </c>
      <c r="CP280" s="163">
        <f t="shared" si="54"/>
        <v>0</v>
      </c>
      <c r="CQ280" s="143">
        <f t="shared" si="54"/>
        <v>0</v>
      </c>
      <c r="CR280" s="143">
        <f t="shared" si="54"/>
        <v>0</v>
      </c>
      <c r="CS280" s="163">
        <f t="shared" si="54"/>
        <v>0</v>
      </c>
      <c r="CT280" s="163">
        <f t="shared" si="54"/>
        <v>0</v>
      </c>
      <c r="CU280" s="143">
        <f t="shared" si="54"/>
        <v>0</v>
      </c>
      <c r="CV280" s="143">
        <f t="shared" si="54"/>
        <v>0</v>
      </c>
      <c r="CW280" s="163">
        <f t="shared" si="54"/>
        <v>0</v>
      </c>
      <c r="CX280" s="163">
        <f t="shared" si="54"/>
        <v>0</v>
      </c>
    </row>
    <row r="281" spans="1:102">
      <c r="B281" s="214" t="s">
        <v>72</v>
      </c>
      <c r="C281" s="145" t="s">
        <v>248</v>
      </c>
      <c r="D281" s="146"/>
      <c r="E281" s="157"/>
      <c r="F281" s="157"/>
      <c r="H281" s="167"/>
      <c r="K281" s="184">
        <v>6666.67</v>
      </c>
      <c r="L281" s="185">
        <v>140000</v>
      </c>
      <c r="M281" s="241">
        <v>750</v>
      </c>
      <c r="N281" s="242">
        <v>60000</v>
      </c>
      <c r="O281" s="164"/>
      <c r="P281" s="164"/>
      <c r="BO281" s="143">
        <v>0</v>
      </c>
      <c r="BP281" s="143">
        <v>0</v>
      </c>
    </row>
    <row r="282" spans="1:102">
      <c r="B282" s="214" t="s">
        <v>72</v>
      </c>
      <c r="C282" s="145" t="s">
        <v>248</v>
      </c>
      <c r="D282" s="146"/>
      <c r="E282" s="157"/>
      <c r="F282" s="157"/>
      <c r="G282" s="243">
        <v>133.33000000000001</v>
      </c>
      <c r="H282" s="244">
        <v>10000</v>
      </c>
      <c r="K282" s="184"/>
      <c r="L282" s="185"/>
      <c r="M282" s="241"/>
      <c r="N282" s="242"/>
      <c r="O282" s="164"/>
      <c r="P282" s="164"/>
      <c r="BO282" s="143">
        <v>186.28</v>
      </c>
      <c r="BP282" s="143">
        <v>884875</v>
      </c>
    </row>
    <row r="283" spans="1:102">
      <c r="A283" s="161">
        <v>109</v>
      </c>
      <c r="B283" s="180" t="s">
        <v>240</v>
      </c>
      <c r="C283" s="145" t="s">
        <v>248</v>
      </c>
      <c r="D283" s="146"/>
      <c r="E283" s="162">
        <f>G283+I283+K283+M283+O283+Q283+S283+U283+U283+W283+Y283+AA283+AC283+AE283+AG283+AI283+AK283+AM283+AO283+AQ283+AS283+AU283+AW283+AY283+BA283+BC283+BE283+BG283+BI283+BK283+BM283+BO283+BQ283+BS283+BU283+BW283+BY283+CA283+CC283+CE283+CG283+CI283+CK283+CM283+CO283+CQ283+CS283+CU283+CW283</f>
        <v>72609.5</v>
      </c>
      <c r="F283" s="162">
        <f>H283+J283+L283+N283+P283+R283+T283+V283+V283+X283+Z283+AB283+AD283+AF283+AH283+AJ283+AL283+AN283+AP283+AR283+AT283+AV283+AX283+AZ283+BB283+BD283+BF283+BH283+BJ283+BL283+BN283+BP283+BR283+BT283+BV283+BX283+BZ283+CB283+CD283+CF283+CH283+CJ283+CL283+CN283+CP283+CR283+CT283+CV283+CX283</f>
        <v>8610624.9900000002</v>
      </c>
      <c r="G283" s="143">
        <v>72609.5</v>
      </c>
      <c r="H283" s="143">
        <v>8610624.9900000002</v>
      </c>
      <c r="K283" s="164"/>
      <c r="L283" s="164"/>
      <c r="BO283" s="143">
        <v>0</v>
      </c>
      <c r="BP283" s="143">
        <v>0</v>
      </c>
      <c r="CT283" s="177"/>
      <c r="CU283" s="165"/>
      <c r="CV283" s="165"/>
      <c r="CW283" s="177"/>
      <c r="CX283" s="177"/>
    </row>
    <row r="284" spans="1:102">
      <c r="B284" s="214" t="s">
        <v>72</v>
      </c>
      <c r="C284" s="145" t="s">
        <v>248</v>
      </c>
      <c r="D284" s="146"/>
      <c r="E284" s="157"/>
      <c r="F284" s="157"/>
      <c r="H284" s="167"/>
      <c r="K284" s="184"/>
      <c r="L284" s="185"/>
      <c r="M284" s="241">
        <v>600</v>
      </c>
      <c r="N284" s="242">
        <v>30000</v>
      </c>
      <c r="O284" s="164"/>
      <c r="P284" s="164"/>
      <c r="BO284" s="143">
        <v>30</v>
      </c>
      <c r="BP284" s="143">
        <v>142500</v>
      </c>
    </row>
    <row r="285" spans="1:102">
      <c r="B285" s="214" t="s">
        <v>72</v>
      </c>
      <c r="C285" s="145" t="s">
        <v>248</v>
      </c>
      <c r="D285" s="146"/>
      <c r="E285" s="157"/>
      <c r="F285" s="157"/>
      <c r="H285" s="167"/>
      <c r="K285" s="184"/>
      <c r="L285" s="185"/>
      <c r="M285" s="241">
        <v>2425</v>
      </c>
      <c r="N285" s="242">
        <v>97000</v>
      </c>
      <c r="O285" s="164"/>
      <c r="P285" s="164"/>
      <c r="BO285" s="143">
        <v>30</v>
      </c>
      <c r="BP285" s="143">
        <v>142500</v>
      </c>
    </row>
    <row r="286" spans="1:102">
      <c r="A286" s="161">
        <v>114</v>
      </c>
      <c r="B286" s="170" t="s">
        <v>257</v>
      </c>
      <c r="C286" s="145" t="s">
        <v>248</v>
      </c>
      <c r="D286" s="146"/>
      <c r="E286" s="162">
        <f>G286+I286+K286+M286+O286+Q286+S286+U286+U286+W286+Y286+AA286+AC286+AE286+AG286+AI286+AK286+AM286+AO286+AQ286+AS286+AU286+AW286+AY286+BA286+BC286+BE286+BG286+BI286+BK286+BM286+BO286+BQ286+BS286+BU286+BW286+BY286+CA286+CC286+CE286+CG286+CI286+CK286+CM286+CO286+CQ286+CS286+CU286+CW286</f>
        <v>1253.2</v>
      </c>
      <c r="F286" s="162">
        <f>H286+J286+L286+N286+P286+R286+T286+V286+V286+X286+Z286+AB286+AD286+AF286+AH286+AJ286+AL286+AN286+AP286+AR286+AT286+AV286+AX286+AZ286+BB286+BD286+BF286+BH286+BJ286+BL286+BN286+BP286+BR286+BT286+BV286+BX286+BZ286+CB286+CD286+CF286+CH286+CJ286+CL286+CN286+CP286+CR286+CT286+CV286+CX286</f>
        <v>2040000</v>
      </c>
      <c r="K286" s="164"/>
      <c r="L286" s="164"/>
      <c r="U286" s="163">
        <v>626.6</v>
      </c>
      <c r="V286" s="163">
        <v>1020000</v>
      </c>
      <c r="BO286" s="143">
        <v>0</v>
      </c>
      <c r="BP286" s="143">
        <v>0</v>
      </c>
    </row>
    <row r="287" spans="1:102">
      <c r="A287" s="161">
        <v>106</v>
      </c>
      <c r="B287" s="172"/>
      <c r="C287" s="145" t="s">
        <v>248</v>
      </c>
      <c r="D287" s="146"/>
      <c r="E287" s="162">
        <f>G287+I287+K287+M287+O287+Q287+S287+U287+U287+W287+Y287+AA287+AC287+AE287+AG287+AI287+AK287+AM287+AO287+AQ287+AS287+AU287+AW287+AY287+BA287+BC287+BE287+BG287+BI287+BK287+BM287+BO287+BQ287+BS287+BU287+BW287+BY287+CA287+CC287+CE287+CG287+CI287+CK287+CM287+CO287+CQ287+CS287+CU287+CW287</f>
        <v>1324</v>
      </c>
      <c r="F287" s="162">
        <f>H287+J287+L287+N287+P287+R287+T287+V287+V287+X287+Z287+AB287+AD287+AF287+AH287+AJ287+AL287+AN287+AP287+AR287+AT287+AV287+AX287+AZ287+BB287+BD287+BF287+BH287+BJ287+BL287+BN287+BP287+BR287+BT287+BV287+BX287+BZ287+CB287+CD287+CF287+CH287+CJ287+CL287+CN287+CP287+CR287+CT287+CV287+CX287</f>
        <v>1986000</v>
      </c>
      <c r="K287" s="164"/>
      <c r="L287" s="164"/>
      <c r="U287" s="163">
        <v>662</v>
      </c>
      <c r="V287" s="163">
        <v>993000</v>
      </c>
      <c r="BO287" s="143">
        <v>0</v>
      </c>
      <c r="BP287" s="143">
        <v>0</v>
      </c>
    </row>
    <row r="288" spans="1:102">
      <c r="B288" s="214" t="s">
        <v>72</v>
      </c>
      <c r="C288" s="145" t="s">
        <v>248</v>
      </c>
      <c r="D288" s="146"/>
      <c r="E288" s="157"/>
      <c r="F288" s="157"/>
      <c r="H288" s="167"/>
      <c r="K288" s="184"/>
      <c r="L288" s="185"/>
      <c r="M288" s="241">
        <v>1060</v>
      </c>
      <c r="N288" s="242">
        <v>54500</v>
      </c>
      <c r="O288" s="164"/>
      <c r="P288" s="164"/>
      <c r="BO288" s="143">
        <v>10</v>
      </c>
      <c r="BP288" s="143">
        <v>47500</v>
      </c>
    </row>
    <row r="289" spans="1:102">
      <c r="B289" s="214" t="s">
        <v>72</v>
      </c>
      <c r="C289" s="145" t="s">
        <v>248</v>
      </c>
      <c r="D289" s="146"/>
      <c r="E289" s="157"/>
      <c r="F289" s="157"/>
      <c r="H289" s="167"/>
      <c r="K289" s="184"/>
      <c r="L289" s="185"/>
      <c r="M289" s="245">
        <v>1875</v>
      </c>
      <c r="N289" s="242">
        <v>100000</v>
      </c>
      <c r="O289" s="164"/>
      <c r="P289" s="164"/>
      <c r="BO289" s="143">
        <v>30</v>
      </c>
      <c r="BP289" s="143">
        <v>142500</v>
      </c>
    </row>
    <row r="290" spans="1:102">
      <c r="B290" s="214" t="s">
        <v>72</v>
      </c>
      <c r="C290" s="145" t="s">
        <v>248</v>
      </c>
      <c r="D290" s="146"/>
      <c r="E290" s="157"/>
      <c r="F290" s="157"/>
      <c r="G290" s="246">
        <v>266.60000000000002</v>
      </c>
      <c r="H290" s="247">
        <v>40000</v>
      </c>
      <c r="K290" s="184"/>
      <c r="L290" s="185"/>
      <c r="M290" s="245">
        <v>600</v>
      </c>
      <c r="N290" s="242">
        <v>30000</v>
      </c>
      <c r="O290" s="164"/>
      <c r="P290" s="164"/>
      <c r="BO290" s="143">
        <v>104.67</v>
      </c>
      <c r="BP290" s="143">
        <v>876550</v>
      </c>
    </row>
    <row r="291" spans="1:102">
      <c r="B291" s="214" t="s">
        <v>72</v>
      </c>
      <c r="C291" s="145" t="s">
        <v>248</v>
      </c>
      <c r="D291" s="146"/>
      <c r="E291" s="157"/>
      <c r="F291" s="157"/>
      <c r="G291" s="246">
        <v>333.3</v>
      </c>
      <c r="H291" s="247">
        <v>50000</v>
      </c>
      <c r="K291" s="246">
        <v>5000</v>
      </c>
      <c r="L291" s="247">
        <v>200000</v>
      </c>
      <c r="M291" s="248">
        <v>900</v>
      </c>
      <c r="N291" s="249">
        <v>45000</v>
      </c>
      <c r="O291" s="164"/>
      <c r="P291" s="164"/>
      <c r="BO291" s="143">
        <v>60</v>
      </c>
      <c r="BP291" s="143">
        <v>287675</v>
      </c>
    </row>
    <row r="292" spans="1:102">
      <c r="B292" s="214" t="s">
        <v>72</v>
      </c>
      <c r="C292" s="145" t="s">
        <v>248</v>
      </c>
      <c r="D292" s="146"/>
      <c r="E292" s="157"/>
      <c r="F292" s="157"/>
      <c r="H292" s="167"/>
      <c r="K292" s="184"/>
      <c r="L292" s="185"/>
      <c r="M292" s="248">
        <v>700</v>
      </c>
      <c r="N292" s="249">
        <v>35000</v>
      </c>
      <c r="O292" s="164"/>
      <c r="P292" s="164"/>
      <c r="BO292" s="143">
        <v>360</v>
      </c>
      <c r="BP292" s="143">
        <v>618000</v>
      </c>
    </row>
    <row r="293" spans="1:102">
      <c r="B293" s="214" t="s">
        <v>72</v>
      </c>
      <c r="C293" s="145" t="s">
        <v>248</v>
      </c>
      <c r="D293" s="146"/>
      <c r="E293" s="157"/>
      <c r="F293" s="157"/>
      <c r="H293" s="167"/>
      <c r="K293" s="184"/>
      <c r="L293" s="185"/>
      <c r="M293" s="241"/>
      <c r="N293" s="242"/>
      <c r="O293" s="164"/>
      <c r="P293" s="164"/>
      <c r="BO293" s="143">
        <v>60</v>
      </c>
      <c r="BP293" s="143">
        <v>285000</v>
      </c>
    </row>
    <row r="294" spans="1:102" s="160" customFormat="1">
      <c r="A294" s="156"/>
      <c r="B294" s="215" t="s">
        <v>393</v>
      </c>
      <c r="C294" s="145"/>
      <c r="D294" s="146"/>
      <c r="E294" s="209">
        <f t="shared" ref="E294:F294" si="55">G294+I294+K294+M294+O294+Q294+S294+U294+U294+W294+Y294+AA294+AC294+AE294+AG294+AI294+AK294+AM294+AO294+AQ294+AS294+AU294+AW294+AY294+BA294+BC294+BE294+BG294+BI294+BK294+BM294+BO294+BQ294+BS294+BU294+BW294+BY294+CA294+CC294+CE294+CG294+CI294+CK294+CM294+CO294+CQ294+CS294+CU294+CW294</f>
        <v>97367.550000000017</v>
      </c>
      <c r="F294" s="209">
        <f t="shared" si="55"/>
        <v>16955224.990000002</v>
      </c>
      <c r="G294" s="158">
        <f t="shared" ref="G294:BN294" si="56">SUM(G281:G293)</f>
        <v>73342.73000000001</v>
      </c>
      <c r="H294" s="158">
        <f t="shared" si="56"/>
        <v>8710624.9900000002</v>
      </c>
      <c r="I294" s="159">
        <f t="shared" si="56"/>
        <v>0</v>
      </c>
      <c r="J294" s="159">
        <f t="shared" si="56"/>
        <v>0</v>
      </c>
      <c r="K294" s="158">
        <f t="shared" si="56"/>
        <v>11666.67</v>
      </c>
      <c r="L294" s="158">
        <f t="shared" si="56"/>
        <v>340000</v>
      </c>
      <c r="M294" s="159">
        <f t="shared" si="56"/>
        <v>8910</v>
      </c>
      <c r="N294" s="159">
        <f t="shared" si="56"/>
        <v>451500</v>
      </c>
      <c r="O294" s="158">
        <f t="shared" si="56"/>
        <v>0</v>
      </c>
      <c r="P294" s="158">
        <f t="shared" si="56"/>
        <v>0</v>
      </c>
      <c r="Q294" s="159">
        <f t="shared" si="56"/>
        <v>0</v>
      </c>
      <c r="R294" s="159">
        <f t="shared" si="56"/>
        <v>0</v>
      </c>
      <c r="S294" s="158">
        <f t="shared" si="56"/>
        <v>0</v>
      </c>
      <c r="T294" s="158">
        <f t="shared" si="56"/>
        <v>0</v>
      </c>
      <c r="U294" s="159">
        <f t="shared" si="56"/>
        <v>1288.5999999999999</v>
      </c>
      <c r="V294" s="159">
        <f t="shared" si="56"/>
        <v>2013000</v>
      </c>
      <c r="W294" s="158">
        <f t="shared" si="56"/>
        <v>0</v>
      </c>
      <c r="X294" s="158">
        <f t="shared" si="56"/>
        <v>0</v>
      </c>
      <c r="Y294" s="159">
        <f t="shared" si="56"/>
        <v>0</v>
      </c>
      <c r="Z294" s="159">
        <f t="shared" si="56"/>
        <v>0</v>
      </c>
      <c r="AA294" s="158">
        <f t="shared" si="56"/>
        <v>0</v>
      </c>
      <c r="AB294" s="158">
        <f t="shared" si="56"/>
        <v>0</v>
      </c>
      <c r="AC294" s="159">
        <f t="shared" si="56"/>
        <v>0</v>
      </c>
      <c r="AD294" s="159">
        <f t="shared" si="56"/>
        <v>0</v>
      </c>
      <c r="AE294" s="158">
        <f t="shared" si="56"/>
        <v>0</v>
      </c>
      <c r="AF294" s="158">
        <f t="shared" si="56"/>
        <v>0</v>
      </c>
      <c r="AG294" s="159">
        <f t="shared" si="56"/>
        <v>0</v>
      </c>
      <c r="AH294" s="159">
        <f t="shared" si="56"/>
        <v>0</v>
      </c>
      <c r="AI294" s="158">
        <f t="shared" si="56"/>
        <v>0</v>
      </c>
      <c r="AJ294" s="158">
        <f t="shared" si="56"/>
        <v>0</v>
      </c>
      <c r="AK294" s="159">
        <f t="shared" si="56"/>
        <v>0</v>
      </c>
      <c r="AL294" s="159">
        <f t="shared" si="56"/>
        <v>0</v>
      </c>
      <c r="AM294" s="158">
        <f t="shared" si="56"/>
        <v>0</v>
      </c>
      <c r="AN294" s="158">
        <f t="shared" si="56"/>
        <v>0</v>
      </c>
      <c r="AO294" s="159">
        <f t="shared" si="56"/>
        <v>0</v>
      </c>
      <c r="AP294" s="159">
        <f t="shared" si="56"/>
        <v>0</v>
      </c>
      <c r="AQ294" s="158">
        <f t="shared" si="56"/>
        <v>0</v>
      </c>
      <c r="AR294" s="158">
        <f t="shared" si="56"/>
        <v>0</v>
      </c>
      <c r="AS294" s="159">
        <f t="shared" si="56"/>
        <v>0</v>
      </c>
      <c r="AT294" s="159">
        <f t="shared" si="56"/>
        <v>0</v>
      </c>
      <c r="AU294" s="158">
        <f t="shared" si="56"/>
        <v>0</v>
      </c>
      <c r="AV294" s="158">
        <f t="shared" si="56"/>
        <v>0</v>
      </c>
      <c r="AW294" s="159">
        <f t="shared" si="56"/>
        <v>0</v>
      </c>
      <c r="AX294" s="159">
        <f t="shared" si="56"/>
        <v>0</v>
      </c>
      <c r="AY294" s="158">
        <f t="shared" si="56"/>
        <v>0</v>
      </c>
      <c r="AZ294" s="158">
        <f t="shared" si="56"/>
        <v>0</v>
      </c>
      <c r="BA294" s="159">
        <f t="shared" si="56"/>
        <v>0</v>
      </c>
      <c r="BB294" s="159">
        <f t="shared" si="56"/>
        <v>0</v>
      </c>
      <c r="BC294" s="158">
        <f t="shared" si="56"/>
        <v>0</v>
      </c>
      <c r="BD294" s="158">
        <f t="shared" si="56"/>
        <v>0</v>
      </c>
      <c r="BE294" s="159">
        <f t="shared" si="56"/>
        <v>0</v>
      </c>
      <c r="BF294" s="159">
        <f t="shared" si="56"/>
        <v>0</v>
      </c>
      <c r="BG294" s="158">
        <f t="shared" si="56"/>
        <v>0</v>
      </c>
      <c r="BH294" s="158">
        <f t="shared" si="56"/>
        <v>0</v>
      </c>
      <c r="BI294" s="159">
        <f t="shared" si="56"/>
        <v>0</v>
      </c>
      <c r="BJ294" s="159">
        <f t="shared" si="56"/>
        <v>0</v>
      </c>
      <c r="BK294" s="158">
        <f t="shared" si="56"/>
        <v>0</v>
      </c>
      <c r="BL294" s="158">
        <f t="shared" si="56"/>
        <v>0</v>
      </c>
      <c r="BM294" s="159">
        <f t="shared" si="56"/>
        <v>0</v>
      </c>
      <c r="BN294" s="159">
        <f t="shared" si="56"/>
        <v>0</v>
      </c>
      <c r="BO294" s="158">
        <v>870.95</v>
      </c>
      <c r="BP294" s="158">
        <v>3427100</v>
      </c>
      <c r="BQ294" s="159">
        <f t="shared" ref="BQ294:CX294" si="57">SUM(BQ281:BQ293)</f>
        <v>0</v>
      </c>
      <c r="BR294" s="159">
        <f t="shared" si="57"/>
        <v>0</v>
      </c>
      <c r="BS294" s="158">
        <f t="shared" si="57"/>
        <v>0</v>
      </c>
      <c r="BT294" s="158">
        <f t="shared" si="57"/>
        <v>0</v>
      </c>
      <c r="BU294" s="159">
        <f t="shared" si="57"/>
        <v>0</v>
      </c>
      <c r="BV294" s="159">
        <f t="shared" si="57"/>
        <v>0</v>
      </c>
      <c r="BW294" s="158">
        <f t="shared" si="57"/>
        <v>0</v>
      </c>
      <c r="BX294" s="158">
        <f t="shared" si="57"/>
        <v>0</v>
      </c>
      <c r="BY294" s="159">
        <f t="shared" si="57"/>
        <v>0</v>
      </c>
      <c r="BZ294" s="159">
        <f t="shared" si="57"/>
        <v>0</v>
      </c>
      <c r="CA294" s="158">
        <f t="shared" si="57"/>
        <v>0</v>
      </c>
      <c r="CB294" s="158">
        <f t="shared" si="57"/>
        <v>0</v>
      </c>
      <c r="CC294" s="159">
        <f t="shared" si="57"/>
        <v>0</v>
      </c>
      <c r="CD294" s="159">
        <f t="shared" si="57"/>
        <v>0</v>
      </c>
      <c r="CE294" s="158">
        <f t="shared" si="57"/>
        <v>0</v>
      </c>
      <c r="CF294" s="158">
        <f t="shared" si="57"/>
        <v>0</v>
      </c>
      <c r="CG294" s="159">
        <f t="shared" si="57"/>
        <v>0</v>
      </c>
      <c r="CH294" s="159">
        <f t="shared" si="57"/>
        <v>0</v>
      </c>
      <c r="CI294" s="158">
        <f t="shared" si="57"/>
        <v>0</v>
      </c>
      <c r="CJ294" s="158">
        <f t="shared" si="57"/>
        <v>0</v>
      </c>
      <c r="CK294" s="159">
        <f t="shared" si="57"/>
        <v>0</v>
      </c>
      <c r="CL294" s="159">
        <f t="shared" si="57"/>
        <v>0</v>
      </c>
      <c r="CM294" s="158">
        <f t="shared" si="57"/>
        <v>0</v>
      </c>
      <c r="CN294" s="158">
        <f t="shared" si="57"/>
        <v>0</v>
      </c>
      <c r="CO294" s="159">
        <f t="shared" si="57"/>
        <v>0</v>
      </c>
      <c r="CP294" s="159">
        <f t="shared" si="57"/>
        <v>0</v>
      </c>
      <c r="CQ294" s="158">
        <f t="shared" si="57"/>
        <v>0</v>
      </c>
      <c r="CR294" s="158">
        <f t="shared" si="57"/>
        <v>0</v>
      </c>
      <c r="CS294" s="159">
        <f t="shared" si="57"/>
        <v>0</v>
      </c>
      <c r="CT294" s="159">
        <f t="shared" si="57"/>
        <v>0</v>
      </c>
      <c r="CU294" s="158">
        <f t="shared" si="57"/>
        <v>0</v>
      </c>
      <c r="CV294" s="158">
        <f t="shared" si="57"/>
        <v>0</v>
      </c>
      <c r="CW294" s="159">
        <f t="shared" si="57"/>
        <v>0</v>
      </c>
      <c r="CX294" s="159">
        <f t="shared" si="57"/>
        <v>0</v>
      </c>
    </row>
    <row r="295" spans="1:102">
      <c r="B295" s="214" t="s">
        <v>72</v>
      </c>
      <c r="C295" s="145" t="s">
        <v>259</v>
      </c>
      <c r="D295" s="146"/>
      <c r="E295" s="157"/>
      <c r="F295" s="157"/>
      <c r="H295" s="167">
        <v>0</v>
      </c>
      <c r="K295" s="184">
        <v>8499.66</v>
      </c>
      <c r="L295" s="185">
        <v>210000</v>
      </c>
      <c r="M295" s="241">
        <v>3875</v>
      </c>
      <c r="N295" s="242">
        <v>165000</v>
      </c>
      <c r="O295" s="164"/>
      <c r="P295" s="164"/>
      <c r="BO295" s="143">
        <v>0</v>
      </c>
      <c r="BP295" s="143">
        <v>0</v>
      </c>
    </row>
    <row r="296" spans="1:102">
      <c r="B296" s="214" t="s">
        <v>72</v>
      </c>
      <c r="C296" s="145" t="s">
        <v>259</v>
      </c>
      <c r="D296" s="146"/>
      <c r="E296" s="157"/>
      <c r="F296" s="157"/>
      <c r="G296" s="143">
        <v>6540.35</v>
      </c>
      <c r="H296" s="167">
        <v>333632.81507999997</v>
      </c>
      <c r="K296" s="184">
        <v>2000</v>
      </c>
      <c r="L296" s="185">
        <v>42000</v>
      </c>
      <c r="M296" s="241">
        <v>750</v>
      </c>
      <c r="N296" s="242">
        <v>72000</v>
      </c>
      <c r="O296" s="164"/>
      <c r="P296" s="164"/>
      <c r="BO296" s="143">
        <v>0</v>
      </c>
      <c r="BP296" s="143">
        <v>0</v>
      </c>
    </row>
    <row r="297" spans="1:102">
      <c r="A297" s="161">
        <v>124</v>
      </c>
      <c r="B297" s="145" t="s">
        <v>269</v>
      </c>
      <c r="C297" s="145" t="s">
        <v>259</v>
      </c>
      <c r="D297" s="146"/>
      <c r="E297" s="162">
        <f>G297+I297+K297+M297+O297+Q297+S297+U297+U297+W297+Y297+AA297+AC297+AE297+AG297+AI297+AK297+AM297+AO297+AQ297+AS297+AU297+AW297+AY297+BA297+BC297+BE297+BG297+BI297+BK297+BM297+BO297+BQ297+BS297+BU297+BW297+BY297+CA297+CC297+CE297+CG297+CI297+CK297+CM297+CO297+CQ297+CS297+CU297+CW297</f>
        <v>70199.640000000014</v>
      </c>
      <c r="F297" s="162">
        <f>H297+J297+L297+N297+P297+R297+T297+V297+V297+X297+Z297+AB297+AD297+AF297+AH297+AJ297+AL297+AN297+AP297+AR297+AT297+AV297+AX297+AZ297+BB297+BD297+BF297+BH297+BJ297+BL297+BN297+BP297+BR297+BT297+BV297+BX297+BZ297+CB297+CD297+CF297+CH297+CJ297+CL297+CN297+CP297+CR297+CT297+CV297+CX297</f>
        <v>5607760</v>
      </c>
      <c r="G297" s="143">
        <v>70199.640000000014</v>
      </c>
      <c r="H297" s="143">
        <v>5607760</v>
      </c>
      <c r="K297" s="164"/>
      <c r="L297" s="164">
        <v>0</v>
      </c>
      <c r="BO297" s="143">
        <v>0</v>
      </c>
      <c r="BP297" s="143">
        <v>0</v>
      </c>
      <c r="CT297" s="177"/>
      <c r="CU297" s="165"/>
      <c r="CV297" s="165"/>
      <c r="CW297" s="177"/>
      <c r="CX297" s="177"/>
    </row>
    <row r="298" spans="1:102">
      <c r="B298" s="214" t="s">
        <v>72</v>
      </c>
      <c r="C298" s="145" t="s">
        <v>259</v>
      </c>
      <c r="D298" s="146"/>
      <c r="E298" s="157"/>
      <c r="F298" s="157"/>
      <c r="H298" s="167">
        <v>0</v>
      </c>
      <c r="K298" s="184">
        <v>7833.32</v>
      </c>
      <c r="L298" s="185">
        <v>182000</v>
      </c>
      <c r="M298" s="250">
        <v>4000</v>
      </c>
      <c r="N298" s="250">
        <v>160000</v>
      </c>
      <c r="O298" s="164"/>
      <c r="P298" s="164"/>
      <c r="BO298" s="143">
        <v>0</v>
      </c>
      <c r="BP298" s="143">
        <v>0</v>
      </c>
    </row>
    <row r="299" spans="1:102">
      <c r="B299" s="214" t="s">
        <v>72</v>
      </c>
      <c r="C299" s="145" t="s">
        <v>259</v>
      </c>
      <c r="D299" s="146"/>
      <c r="E299" s="157"/>
      <c r="F299" s="157"/>
      <c r="H299" s="167">
        <v>0</v>
      </c>
      <c r="K299" s="184">
        <v>8750.33</v>
      </c>
      <c r="L299" s="185">
        <v>210000</v>
      </c>
      <c r="M299" s="241"/>
      <c r="N299" s="242"/>
      <c r="O299" s="164"/>
      <c r="P299" s="164"/>
      <c r="BO299" s="143">
        <v>0</v>
      </c>
      <c r="BP299" s="143">
        <v>0</v>
      </c>
    </row>
    <row r="300" spans="1:102">
      <c r="B300" s="214" t="s">
        <v>72</v>
      </c>
      <c r="C300" s="145" t="s">
        <v>259</v>
      </c>
      <c r="D300" s="146"/>
      <c r="E300" s="157"/>
      <c r="F300" s="157"/>
      <c r="H300" s="167">
        <v>0</v>
      </c>
      <c r="K300" s="251">
        <v>1333.33</v>
      </c>
      <c r="L300" s="251">
        <v>40000</v>
      </c>
      <c r="M300" s="241"/>
      <c r="N300" s="242"/>
      <c r="O300" s="164"/>
      <c r="P300" s="164"/>
      <c r="AA300" s="251">
        <v>20</v>
      </c>
      <c r="AB300" s="251">
        <v>3900</v>
      </c>
      <c r="AC300" s="250"/>
      <c r="AD300" s="250"/>
      <c r="BO300" s="143">
        <v>0</v>
      </c>
      <c r="BP300" s="143">
        <v>0</v>
      </c>
    </row>
    <row r="301" spans="1:102" ht="31">
      <c r="A301" s="161">
        <v>117</v>
      </c>
      <c r="B301" s="145" t="s">
        <v>262</v>
      </c>
      <c r="C301" s="145" t="s">
        <v>259</v>
      </c>
      <c r="D301" s="178"/>
      <c r="E301" s="162">
        <f>G301+I301+K301+M301+O301+Q301+S301+U301+U301+W301+Y301+AA301+AC301+AE301+AG301+AI301+AK301+AM301+AO301+AQ301+AS301+AU301+AW301+AY301+BA301+BC301+BE301+BG301+BI301+BK301+BM301+BO301+BQ301+BS301+BU301+BW301+BY301+CA301+CC301+CE301+CG301+CI301+CK301+CM301+CO301+CQ301+CS301+CU301+CW301</f>
        <v>100665.64000000001</v>
      </c>
      <c r="F301" s="162">
        <f>H301+J301+L301+N301+P301+R301+T301+V301+V301+X301+Z301+AB301+AD301+AF301+AH301+AJ301+AL301+AN301+AP301+AR301+AT301+AV301+AX301+AZ301+BB301+BD301+BF301+BH301+BJ301+BL301+BN301+BP301+BR301+BT301+BV301+BX301+BZ301+CB301+CD301+CF301+CH301+CJ301+CL301+CN301+CP301+CR301+CT301+CV301+CX301</f>
        <v>7670300</v>
      </c>
      <c r="G301" s="143">
        <v>100665.64000000001</v>
      </c>
      <c r="H301" s="143">
        <v>7670300</v>
      </c>
      <c r="K301" s="164"/>
      <c r="L301" s="164"/>
      <c r="BO301" s="143">
        <v>0</v>
      </c>
      <c r="BP301" s="143">
        <v>0</v>
      </c>
      <c r="CT301" s="177"/>
      <c r="CU301" s="165"/>
      <c r="CV301" s="165"/>
      <c r="CW301" s="177"/>
      <c r="CX301" s="177"/>
    </row>
    <row r="302" spans="1:102">
      <c r="B302" s="214" t="s">
        <v>72</v>
      </c>
      <c r="C302" s="145" t="s">
        <v>259</v>
      </c>
      <c r="D302" s="146"/>
      <c r="E302" s="157"/>
      <c r="F302" s="157"/>
      <c r="H302" s="167">
        <v>0</v>
      </c>
      <c r="K302" s="251" t="s">
        <v>264</v>
      </c>
      <c r="L302" s="251">
        <v>40000</v>
      </c>
      <c r="M302" s="241"/>
      <c r="N302" s="242"/>
      <c r="O302" s="164"/>
      <c r="P302" s="164"/>
      <c r="BO302" s="143">
        <v>0</v>
      </c>
      <c r="BP302" s="143">
        <v>0</v>
      </c>
    </row>
    <row r="303" spans="1:102">
      <c r="B303" s="214" t="s">
        <v>72</v>
      </c>
      <c r="C303" s="145" t="s">
        <v>259</v>
      </c>
      <c r="D303" s="146"/>
      <c r="E303" s="157"/>
      <c r="F303" s="157"/>
      <c r="G303" s="143">
        <v>19999.989999999998</v>
      </c>
      <c r="H303" s="167">
        <v>2202000</v>
      </c>
      <c r="K303" s="184">
        <v>24950</v>
      </c>
      <c r="L303" s="185">
        <v>914550</v>
      </c>
      <c r="M303" s="241">
        <v>7500</v>
      </c>
      <c r="N303" s="242">
        <v>310000</v>
      </c>
      <c r="O303" s="164"/>
      <c r="P303" s="164"/>
      <c r="Q303" s="195">
        <v>1000</v>
      </c>
      <c r="R303" s="195">
        <v>190000</v>
      </c>
      <c r="BO303" s="143">
        <v>0</v>
      </c>
      <c r="BP303" s="143">
        <v>0</v>
      </c>
    </row>
    <row r="304" spans="1:102">
      <c r="B304" s="214" t="s">
        <v>72</v>
      </c>
      <c r="C304" s="145" t="s">
        <v>259</v>
      </c>
      <c r="D304" s="146"/>
      <c r="E304" s="157"/>
      <c r="F304" s="157"/>
      <c r="G304" s="143">
        <v>6666.66</v>
      </c>
      <c r="H304" s="167">
        <v>367000</v>
      </c>
      <c r="K304" s="184">
        <v>12581.98</v>
      </c>
      <c r="L304" s="185">
        <v>280000</v>
      </c>
      <c r="M304" s="241">
        <v>6175</v>
      </c>
      <c r="N304" s="242">
        <v>79000</v>
      </c>
      <c r="O304" s="164"/>
      <c r="P304" s="164"/>
      <c r="BO304" s="143">
        <v>0</v>
      </c>
      <c r="BP304" s="143">
        <v>0</v>
      </c>
    </row>
    <row r="305" spans="1:102" ht="31">
      <c r="A305" s="161">
        <v>118</v>
      </c>
      <c r="B305" s="145" t="s">
        <v>261</v>
      </c>
      <c r="C305" s="145" t="s">
        <v>259</v>
      </c>
      <c r="D305" s="146"/>
      <c r="E305" s="162">
        <f>G305+I305+K305+M305+O305+Q305+S305+U305+U305+W305+Y305+AA305+AC305+AE305+AG305+AI305+AK305+AM305+AO305+AQ305+AS305+AU305+AW305+AY305+BA305+BC305+BE305+BG305+BI305+BK305+BM305+BO305+BQ305+BS305+BU305+BW305+BY305+CA305+CC305+CE305+CG305+CI305+CK305+CM305+CO305+CQ305+CS305+CU305+CW305</f>
        <v>92660</v>
      </c>
      <c r="F305" s="162">
        <f>H305+J305+L305+N305+P305+R305+T305+V305+V305+X305+Z305+AB305+AD305+AF305+AH305+AJ305+AL305+AN305+AP305+AR305+AT305+AV305+AX305+AZ305+BB305+BD305+BF305+BH305+BJ305+BL305+BN305+BP305+BR305+BT305+BV305+BX305+BZ305+CB305+CD305+CF305+CH305+CJ305+CL305+CN305+CP305+CR305+CT305+CV305+CX305</f>
        <v>5939107.7850000001</v>
      </c>
      <c r="G305" s="143">
        <v>92660</v>
      </c>
      <c r="H305" s="143">
        <v>5939107.7850000001</v>
      </c>
      <c r="K305" s="164"/>
      <c r="L305" s="164"/>
      <c r="BO305" s="143">
        <v>0</v>
      </c>
      <c r="BP305" s="143">
        <v>0</v>
      </c>
      <c r="CT305" s="177"/>
      <c r="CU305" s="165"/>
      <c r="CV305" s="165"/>
      <c r="CW305" s="177"/>
      <c r="CX305" s="177"/>
    </row>
    <row r="306" spans="1:102">
      <c r="B306" s="214" t="s">
        <v>72</v>
      </c>
      <c r="C306" s="145" t="s">
        <v>259</v>
      </c>
      <c r="D306" s="146"/>
      <c r="E306" s="157"/>
      <c r="F306" s="157"/>
      <c r="H306" s="167">
        <v>0</v>
      </c>
      <c r="K306" s="184">
        <v>2667</v>
      </c>
      <c r="L306" s="185">
        <v>80000</v>
      </c>
      <c r="M306" s="250">
        <v>12500</v>
      </c>
      <c r="N306" s="250">
        <v>500000</v>
      </c>
      <c r="O306" s="164"/>
      <c r="P306" s="164"/>
      <c r="BO306" s="143">
        <v>0</v>
      </c>
      <c r="BP306" s="143">
        <v>0</v>
      </c>
    </row>
    <row r="307" spans="1:102">
      <c r="B307" s="214" t="s">
        <v>72</v>
      </c>
      <c r="C307" s="145" t="s">
        <v>259</v>
      </c>
      <c r="D307" s="146"/>
      <c r="E307" s="157"/>
      <c r="F307" s="157"/>
      <c r="H307" s="167">
        <v>0</v>
      </c>
      <c r="K307" s="184"/>
      <c r="L307" s="185"/>
      <c r="M307" s="241">
        <v>36800</v>
      </c>
      <c r="N307" s="242">
        <v>1580000</v>
      </c>
      <c r="O307" s="164"/>
      <c r="P307" s="164"/>
      <c r="BO307" s="143">
        <v>0</v>
      </c>
      <c r="BP307" s="143">
        <v>0</v>
      </c>
    </row>
    <row r="308" spans="1:102" ht="31">
      <c r="A308" s="161">
        <v>119</v>
      </c>
      <c r="B308" s="145" t="s">
        <v>263</v>
      </c>
      <c r="C308" s="145" t="s">
        <v>259</v>
      </c>
      <c r="D308" s="146"/>
      <c r="E308" s="162">
        <f>G308+I308+K308+M308+O308+Q308+S308+U308+U308+W308+Y308+AA308+AC308+AE308+AG308+AI308+AK308+AM308+AO308+AQ308+AS308+AU308+AW308+AY308+BA308+BC308+BE308+BG308+BI308+BK308+BM308+BO308+BQ308+BS308+BU308+BW308+BY308+CA308+CC308+CE308+CG308+CI308+CK308+CM308+CO308+CQ308+CS308+CU308+CW308</f>
        <v>73000.97</v>
      </c>
      <c r="F308" s="162">
        <f>H308+J308+L308+N308+P308+R308+T308+V308+V308+X308+Z308+AB308+AD308+AF308+AH308+AJ308+AL308+AN308+AP308+AR308+AT308+AV308+AX308+AZ308+BB308+BD308+BF308+BH308+BJ308+BL308+BN308+BP308+BR308+BT308+BV308+BX308+BZ308+CB308+CD308+CF308+CH308+CJ308+CL308+CN308+CP308+CR308+CT308+CV308+CX308</f>
        <v>5358200</v>
      </c>
      <c r="G308" s="143">
        <v>73000.97</v>
      </c>
      <c r="H308" s="143">
        <v>5358200</v>
      </c>
      <c r="K308" s="164"/>
      <c r="L308" s="164"/>
      <c r="BO308" s="143">
        <v>0</v>
      </c>
      <c r="BP308" s="143">
        <v>0</v>
      </c>
      <c r="CT308" s="177"/>
      <c r="CU308" s="165"/>
      <c r="CV308" s="165"/>
      <c r="CW308" s="177"/>
      <c r="CX308" s="177"/>
    </row>
    <row r="309" spans="1:102" ht="31">
      <c r="A309" s="161">
        <v>121</v>
      </c>
      <c r="B309" s="145" t="s">
        <v>266</v>
      </c>
      <c r="C309" s="145" t="s">
        <v>259</v>
      </c>
      <c r="D309" s="146"/>
      <c r="E309" s="162">
        <f>G309+I309+K309+M309+O309+Q309+S309+U309+U309+W309+Y309+AA309+AC309+AE309+AG309+AI309+AK309+AM309+AO309+AQ309+AS309+AU309+AW309+AY309+BA309+BC309+BE309+BG309+BI309+BK309+BM309+BO309+BQ309+BS309+BU309+BW309+BY309+CA309+CC309+CE309+CG309+CI309+CK309+CM309+CO309+CQ309+CS309+CU309+CW309</f>
        <v>34199.980000000003</v>
      </c>
      <c r="F309" s="162">
        <f>H309+J309+L309+N309+P309+R309+T309+V309+V309+X309+Z309+AB309+AD309+AF309+AH309+AJ309+AL309+AN309+AP309+AR309+AT309+AV309+AX309+AZ309+BB309+BD309+BF309+BH309+BJ309+BL309+BN309+BP309+BR309+BT309+BV309+BX309+BZ309+CB309+CD309+CF309+CH309+CJ309+CL309+CN309+CP309+CR309+CT309+CV309+CX309</f>
        <v>3020410</v>
      </c>
      <c r="G309" s="143">
        <v>34199.980000000003</v>
      </c>
      <c r="H309" s="143">
        <v>3020410</v>
      </c>
      <c r="K309" s="164"/>
      <c r="L309" s="164"/>
      <c r="BO309" s="143">
        <v>0</v>
      </c>
      <c r="BP309" s="143">
        <v>0</v>
      </c>
      <c r="CT309" s="177"/>
      <c r="CU309" s="165"/>
      <c r="CV309" s="165"/>
      <c r="CW309" s="177"/>
      <c r="CX309" s="177"/>
    </row>
    <row r="310" spans="1:102">
      <c r="B310" s="214" t="s">
        <v>72</v>
      </c>
      <c r="C310" s="145" t="s">
        <v>259</v>
      </c>
      <c r="D310" s="146"/>
      <c r="E310" s="157"/>
      <c r="F310" s="157"/>
      <c r="H310" s="167">
        <v>0</v>
      </c>
      <c r="K310" s="184"/>
      <c r="L310" s="185"/>
      <c r="M310" s="250">
        <v>675</v>
      </c>
      <c r="N310" s="250">
        <v>27000</v>
      </c>
      <c r="O310" s="164"/>
      <c r="P310" s="164"/>
      <c r="BO310" s="143">
        <v>0</v>
      </c>
      <c r="BP310" s="143">
        <v>0</v>
      </c>
    </row>
    <row r="311" spans="1:102">
      <c r="A311" s="161">
        <v>126</v>
      </c>
      <c r="B311" s="180" t="s">
        <v>99</v>
      </c>
      <c r="C311" s="145" t="s">
        <v>259</v>
      </c>
      <c r="D311" s="146"/>
      <c r="E311" s="162">
        <f>G311+I311+K311+M311+O311+Q311+S311+U311+U311+W311+Y311+AA311+AC311+AE311+AG311+AI311+AK311+AM311+AO311+AQ311+AS311+AU311+AW311+AY311+BA311+BC311+BE311+BG311+BI311+BK311+BM311+BO311+BQ311+BS311+BU311+BW311+BY311+CA311+CC311+CE311+CG311+CI311+CK311+CM311+CO311+CQ311+CS311+CU311+CW311</f>
        <v>105255</v>
      </c>
      <c r="F311" s="162">
        <f>H311+J311+L311+N311+P311+R311+T311+V311+V311+X311+Z311+AB311+AD311+AF311+AH311+AJ311+AL311+AN311+AP311+AR311+AT311+AV311+AX311+AZ311+BB311+BD311+BF311+BH311+BJ311+BL311+BN311+BP311+BR311+BT311+BV311+BX311+BZ311+CB311+CD311+CF311+CH311+CJ311+CL311+CN311+CP311+CR311+CT311+CV311+CX311</f>
        <v>3234000</v>
      </c>
      <c r="H311" s="143">
        <v>0</v>
      </c>
      <c r="K311" s="164">
        <v>105255</v>
      </c>
      <c r="L311" s="164">
        <v>3234000</v>
      </c>
      <c r="BO311" s="143">
        <v>0</v>
      </c>
      <c r="BP311" s="143">
        <v>0</v>
      </c>
      <c r="CT311" s="177"/>
      <c r="CU311" s="165"/>
      <c r="CV311" s="165"/>
      <c r="CW311" s="177"/>
      <c r="CX311" s="177"/>
    </row>
    <row r="312" spans="1:102">
      <c r="B312" s="214" t="s">
        <v>72</v>
      </c>
      <c r="C312" s="145" t="s">
        <v>259</v>
      </c>
      <c r="D312" s="146"/>
      <c r="E312" s="157"/>
      <c r="F312" s="157"/>
      <c r="G312" s="143">
        <v>23464.35</v>
      </c>
      <c r="H312" s="167">
        <v>1291712.4675</v>
      </c>
      <c r="K312" s="184"/>
      <c r="L312" s="185"/>
      <c r="M312" s="241">
        <v>4000</v>
      </c>
      <c r="N312" s="242">
        <v>200000</v>
      </c>
      <c r="O312" s="164"/>
      <c r="P312" s="164"/>
      <c r="BO312" s="143">
        <v>0</v>
      </c>
      <c r="BP312" s="143">
        <v>0</v>
      </c>
    </row>
    <row r="313" spans="1:102">
      <c r="B313" s="214" t="s">
        <v>72</v>
      </c>
      <c r="C313" s="145" t="s">
        <v>259</v>
      </c>
      <c r="D313" s="146"/>
      <c r="E313" s="157"/>
      <c r="F313" s="157"/>
      <c r="H313" s="167">
        <v>0</v>
      </c>
      <c r="K313" s="184"/>
      <c r="L313" s="185"/>
      <c r="M313" s="241">
        <v>27650</v>
      </c>
      <c r="N313" s="242">
        <v>1275000</v>
      </c>
      <c r="O313" s="164"/>
      <c r="P313" s="164"/>
      <c r="AC313" s="163">
        <v>2450.3199999999997</v>
      </c>
      <c r="AD313" s="163">
        <v>390000</v>
      </c>
      <c r="BK313" s="251"/>
      <c r="BL313" s="251"/>
      <c r="BO313" s="143">
        <v>0</v>
      </c>
      <c r="BP313" s="143">
        <v>0</v>
      </c>
    </row>
    <row r="314" spans="1:102">
      <c r="B314" s="214" t="s">
        <v>72</v>
      </c>
      <c r="C314" s="145" t="s">
        <v>259</v>
      </c>
      <c r="D314" s="146"/>
      <c r="E314" s="157"/>
      <c r="F314" s="157"/>
      <c r="H314" s="167">
        <v>0</v>
      </c>
      <c r="K314" s="184"/>
      <c r="L314" s="185"/>
      <c r="M314" s="241">
        <v>707975</v>
      </c>
      <c r="N314" s="242">
        <v>390000</v>
      </c>
      <c r="O314" s="164"/>
      <c r="P314" s="164"/>
      <c r="BK314" s="251"/>
      <c r="BL314" s="251"/>
      <c r="BO314" s="143">
        <v>0</v>
      </c>
      <c r="BP314" s="143">
        <v>0</v>
      </c>
    </row>
    <row r="315" spans="1:102">
      <c r="B315" s="214" t="s">
        <v>72</v>
      </c>
      <c r="C315" s="145" t="s">
        <v>259</v>
      </c>
      <c r="D315" s="146"/>
      <c r="E315" s="157"/>
      <c r="F315" s="157"/>
      <c r="G315" s="251">
        <v>5333.33</v>
      </c>
      <c r="H315" s="251">
        <v>293600</v>
      </c>
      <c r="K315" s="184">
        <v>88916.99</v>
      </c>
      <c r="L315" s="185">
        <v>3200000</v>
      </c>
      <c r="M315" s="250">
        <v>7500</v>
      </c>
      <c r="N315" s="250">
        <v>300000</v>
      </c>
      <c r="O315" s="164"/>
      <c r="P315" s="164"/>
      <c r="AC315" s="250">
        <v>4000</v>
      </c>
      <c r="AD315" s="250">
        <v>60000</v>
      </c>
      <c r="BK315" s="251"/>
      <c r="BL315" s="251"/>
      <c r="BO315" s="143">
        <v>0</v>
      </c>
      <c r="BP315" s="143">
        <v>0</v>
      </c>
    </row>
    <row r="316" spans="1:102">
      <c r="B316" s="214" t="s">
        <v>72</v>
      </c>
      <c r="C316" s="145" t="s">
        <v>259</v>
      </c>
      <c r="D316" s="146"/>
      <c r="E316" s="157"/>
      <c r="F316" s="157"/>
      <c r="G316" s="251">
        <v>5666.66</v>
      </c>
      <c r="H316" s="251">
        <v>623900</v>
      </c>
      <c r="K316" s="251">
        <v>25000</v>
      </c>
      <c r="L316" s="251">
        <v>2000000</v>
      </c>
      <c r="M316" s="241">
        <v>375</v>
      </c>
      <c r="N316" s="242">
        <v>45000</v>
      </c>
      <c r="O316" s="164"/>
      <c r="P316" s="164"/>
      <c r="BO316" s="143">
        <v>0</v>
      </c>
      <c r="BP316" s="143">
        <v>0</v>
      </c>
    </row>
    <row r="317" spans="1:102">
      <c r="B317" s="214" t="s">
        <v>72</v>
      </c>
      <c r="C317" s="145" t="s">
        <v>259</v>
      </c>
      <c r="D317" s="146"/>
      <c r="E317" s="157"/>
      <c r="F317" s="157"/>
      <c r="H317" s="167">
        <v>0</v>
      </c>
      <c r="K317" s="251">
        <v>12500</v>
      </c>
      <c r="L317" s="251">
        <v>500000</v>
      </c>
      <c r="M317" s="241">
        <v>2525</v>
      </c>
      <c r="N317" s="242">
        <v>111000</v>
      </c>
      <c r="O317" s="164"/>
      <c r="P317" s="164"/>
      <c r="BO317" s="143">
        <v>0</v>
      </c>
      <c r="BP317" s="143">
        <v>0</v>
      </c>
    </row>
    <row r="318" spans="1:102">
      <c r="B318" s="214" t="s">
        <v>72</v>
      </c>
      <c r="C318" s="145" t="s">
        <v>259</v>
      </c>
      <c r="D318" s="146"/>
      <c r="E318" s="157"/>
      <c r="F318" s="157"/>
      <c r="H318" s="167">
        <v>0</v>
      </c>
      <c r="K318" s="184">
        <v>8750</v>
      </c>
      <c r="L318" s="185">
        <v>350000</v>
      </c>
      <c r="M318" s="241">
        <v>804500</v>
      </c>
      <c r="N318" s="242">
        <v>250000</v>
      </c>
      <c r="O318" s="164"/>
      <c r="P318" s="164"/>
      <c r="BO318" s="143">
        <v>0</v>
      </c>
      <c r="BP318" s="143">
        <v>0</v>
      </c>
    </row>
    <row r="319" spans="1:102" s="294" customFormat="1">
      <c r="A319" s="292"/>
      <c r="B319" s="293" t="s">
        <v>394</v>
      </c>
      <c r="C319" s="298"/>
      <c r="D319" s="300"/>
      <c r="E319" s="295">
        <f t="shared" ref="E319:F319" si="58">G319+I319+K319+M319+O319+Q319+S319+U319+U319+W319+Y319+AA319+AC319+AE319+AG319+AI319+AK319+AM319+AO319+AQ319+AS319+AU319+AW319+AY319+BA319+BC319+BE319+BG319+BI319+BK319+BM319+BO319+BQ319+BS319+BU319+BW319+BY319+CA319+CC319+CE319+CG319+CI319+CK319+CM319+CO319+CQ319+CS319+CU319+CW319</f>
        <v>2381705.4999999995</v>
      </c>
      <c r="F319" s="295">
        <f t="shared" si="58"/>
        <v>50098073.06758</v>
      </c>
      <c r="G319" s="296">
        <f t="shared" ref="G319:BN319" si="59">SUM(G295:G318)</f>
        <v>438397.56999999995</v>
      </c>
      <c r="H319" s="296">
        <f t="shared" si="59"/>
        <v>32707623.06758</v>
      </c>
      <c r="I319" s="297">
        <f t="shared" si="59"/>
        <v>0</v>
      </c>
      <c r="J319" s="297">
        <f t="shared" si="59"/>
        <v>0</v>
      </c>
      <c r="K319" s="296">
        <f t="shared" si="59"/>
        <v>309037.61</v>
      </c>
      <c r="L319" s="296">
        <f t="shared" si="59"/>
        <v>11282550</v>
      </c>
      <c r="M319" s="297">
        <f t="shared" si="59"/>
        <v>1626800</v>
      </c>
      <c r="N319" s="297">
        <f t="shared" si="59"/>
        <v>5464000</v>
      </c>
      <c r="O319" s="296">
        <f t="shared" si="59"/>
        <v>0</v>
      </c>
      <c r="P319" s="296">
        <f t="shared" si="59"/>
        <v>0</v>
      </c>
      <c r="Q319" s="297">
        <f t="shared" si="59"/>
        <v>1000</v>
      </c>
      <c r="R319" s="297">
        <f t="shared" si="59"/>
        <v>190000</v>
      </c>
      <c r="S319" s="296">
        <f t="shared" si="59"/>
        <v>0</v>
      </c>
      <c r="T319" s="296">
        <f t="shared" si="59"/>
        <v>0</v>
      </c>
      <c r="U319" s="297">
        <f t="shared" si="59"/>
        <v>0</v>
      </c>
      <c r="V319" s="297">
        <f t="shared" si="59"/>
        <v>0</v>
      </c>
      <c r="W319" s="296">
        <f t="shared" si="59"/>
        <v>0</v>
      </c>
      <c r="X319" s="296">
        <f t="shared" si="59"/>
        <v>0</v>
      </c>
      <c r="Y319" s="297">
        <f t="shared" si="59"/>
        <v>0</v>
      </c>
      <c r="Z319" s="297">
        <f t="shared" si="59"/>
        <v>0</v>
      </c>
      <c r="AA319" s="296">
        <f t="shared" si="59"/>
        <v>20</v>
      </c>
      <c r="AB319" s="296">
        <f t="shared" si="59"/>
        <v>3900</v>
      </c>
      <c r="AC319" s="297">
        <f t="shared" si="59"/>
        <v>6450.32</v>
      </c>
      <c r="AD319" s="297">
        <f t="shared" si="59"/>
        <v>450000</v>
      </c>
      <c r="AE319" s="296">
        <f t="shared" si="59"/>
        <v>0</v>
      </c>
      <c r="AF319" s="296">
        <f t="shared" si="59"/>
        <v>0</v>
      </c>
      <c r="AG319" s="297">
        <f t="shared" si="59"/>
        <v>0</v>
      </c>
      <c r="AH319" s="297">
        <f t="shared" si="59"/>
        <v>0</v>
      </c>
      <c r="AI319" s="296">
        <f t="shared" si="59"/>
        <v>0</v>
      </c>
      <c r="AJ319" s="296">
        <f t="shared" si="59"/>
        <v>0</v>
      </c>
      <c r="AK319" s="297">
        <f t="shared" si="59"/>
        <v>0</v>
      </c>
      <c r="AL319" s="297">
        <f t="shared" si="59"/>
        <v>0</v>
      </c>
      <c r="AM319" s="296">
        <f t="shared" si="59"/>
        <v>0</v>
      </c>
      <c r="AN319" s="296">
        <f t="shared" si="59"/>
        <v>0</v>
      </c>
      <c r="AO319" s="297">
        <f t="shared" si="59"/>
        <v>0</v>
      </c>
      <c r="AP319" s="297">
        <f t="shared" si="59"/>
        <v>0</v>
      </c>
      <c r="AQ319" s="296">
        <f t="shared" si="59"/>
        <v>0</v>
      </c>
      <c r="AR319" s="296">
        <f t="shared" si="59"/>
        <v>0</v>
      </c>
      <c r="AS319" s="297">
        <f t="shared" si="59"/>
        <v>0</v>
      </c>
      <c r="AT319" s="297">
        <f t="shared" si="59"/>
        <v>0</v>
      </c>
      <c r="AU319" s="296">
        <f t="shared" si="59"/>
        <v>0</v>
      </c>
      <c r="AV319" s="296">
        <f t="shared" si="59"/>
        <v>0</v>
      </c>
      <c r="AW319" s="297">
        <f t="shared" si="59"/>
        <v>0</v>
      </c>
      <c r="AX319" s="297">
        <f t="shared" si="59"/>
        <v>0</v>
      </c>
      <c r="AY319" s="296">
        <f t="shared" si="59"/>
        <v>0</v>
      </c>
      <c r="AZ319" s="296">
        <f t="shared" si="59"/>
        <v>0</v>
      </c>
      <c r="BA319" s="297">
        <f t="shared" si="59"/>
        <v>0</v>
      </c>
      <c r="BB319" s="297">
        <f t="shared" si="59"/>
        <v>0</v>
      </c>
      <c r="BC319" s="296">
        <f t="shared" si="59"/>
        <v>0</v>
      </c>
      <c r="BD319" s="296">
        <f t="shared" si="59"/>
        <v>0</v>
      </c>
      <c r="BE319" s="297">
        <f t="shared" si="59"/>
        <v>0</v>
      </c>
      <c r="BF319" s="297">
        <f t="shared" si="59"/>
        <v>0</v>
      </c>
      <c r="BG319" s="296">
        <f t="shared" si="59"/>
        <v>0</v>
      </c>
      <c r="BH319" s="296">
        <f t="shared" si="59"/>
        <v>0</v>
      </c>
      <c r="BI319" s="297">
        <f t="shared" si="59"/>
        <v>0</v>
      </c>
      <c r="BJ319" s="297">
        <f t="shared" si="59"/>
        <v>0</v>
      </c>
      <c r="BK319" s="296">
        <f>SUM(BK295:BK318)</f>
        <v>0</v>
      </c>
      <c r="BL319" s="296">
        <f t="shared" si="59"/>
        <v>0</v>
      </c>
      <c r="BM319" s="297">
        <f t="shared" si="59"/>
        <v>0</v>
      </c>
      <c r="BN319" s="297">
        <f t="shared" si="59"/>
        <v>0</v>
      </c>
      <c r="BO319" s="296">
        <v>0</v>
      </c>
      <c r="BP319" s="296">
        <v>0</v>
      </c>
      <c r="BQ319" s="297">
        <f t="shared" ref="BQ319:CX319" si="60">SUM(BQ295:BQ318)</f>
        <v>0</v>
      </c>
      <c r="BR319" s="297">
        <f t="shared" si="60"/>
        <v>0</v>
      </c>
      <c r="BS319" s="296">
        <f t="shared" si="60"/>
        <v>0</v>
      </c>
      <c r="BT319" s="296">
        <f t="shared" si="60"/>
        <v>0</v>
      </c>
      <c r="BU319" s="297">
        <f t="shared" si="60"/>
        <v>0</v>
      </c>
      <c r="BV319" s="297">
        <f t="shared" si="60"/>
        <v>0</v>
      </c>
      <c r="BW319" s="296">
        <f t="shared" si="60"/>
        <v>0</v>
      </c>
      <c r="BX319" s="296">
        <f t="shared" si="60"/>
        <v>0</v>
      </c>
      <c r="BY319" s="297">
        <f t="shared" si="60"/>
        <v>0</v>
      </c>
      <c r="BZ319" s="297">
        <f t="shared" si="60"/>
        <v>0</v>
      </c>
      <c r="CA319" s="296">
        <f t="shared" si="60"/>
        <v>0</v>
      </c>
      <c r="CB319" s="296">
        <f t="shared" si="60"/>
        <v>0</v>
      </c>
      <c r="CC319" s="297">
        <f t="shared" si="60"/>
        <v>0</v>
      </c>
      <c r="CD319" s="297">
        <f t="shared" si="60"/>
        <v>0</v>
      </c>
      <c r="CE319" s="296">
        <f t="shared" si="60"/>
        <v>0</v>
      </c>
      <c r="CF319" s="296">
        <f t="shared" si="60"/>
        <v>0</v>
      </c>
      <c r="CG319" s="297">
        <f t="shared" si="60"/>
        <v>0</v>
      </c>
      <c r="CH319" s="297">
        <f t="shared" si="60"/>
        <v>0</v>
      </c>
      <c r="CI319" s="296">
        <f t="shared" si="60"/>
        <v>0</v>
      </c>
      <c r="CJ319" s="296">
        <f t="shared" si="60"/>
        <v>0</v>
      </c>
      <c r="CK319" s="297">
        <f t="shared" si="60"/>
        <v>0</v>
      </c>
      <c r="CL319" s="297">
        <f t="shared" si="60"/>
        <v>0</v>
      </c>
      <c r="CM319" s="296">
        <f t="shared" si="60"/>
        <v>0</v>
      </c>
      <c r="CN319" s="296">
        <f t="shared" si="60"/>
        <v>0</v>
      </c>
      <c r="CO319" s="297">
        <f t="shared" si="60"/>
        <v>0</v>
      </c>
      <c r="CP319" s="297">
        <f t="shared" si="60"/>
        <v>0</v>
      </c>
      <c r="CQ319" s="296">
        <f t="shared" si="60"/>
        <v>0</v>
      </c>
      <c r="CR319" s="296">
        <f t="shared" si="60"/>
        <v>0</v>
      </c>
      <c r="CS319" s="297">
        <f t="shared" si="60"/>
        <v>0</v>
      </c>
      <c r="CT319" s="297">
        <f t="shared" si="60"/>
        <v>0</v>
      </c>
      <c r="CU319" s="296">
        <f t="shared" si="60"/>
        <v>0</v>
      </c>
      <c r="CV319" s="296">
        <f t="shared" si="60"/>
        <v>0</v>
      </c>
      <c r="CW319" s="297">
        <f t="shared" si="60"/>
        <v>0</v>
      </c>
      <c r="CX319" s="297">
        <f t="shared" si="60"/>
        <v>0</v>
      </c>
    </row>
    <row r="320" spans="1:102">
      <c r="B320" s="214" t="s">
        <v>72</v>
      </c>
      <c r="C320" s="145" t="s">
        <v>272</v>
      </c>
      <c r="D320" s="146"/>
      <c r="E320" s="157"/>
      <c r="F320" s="157"/>
      <c r="H320" s="167"/>
      <c r="K320" s="252">
        <v>23.332999999999998</v>
      </c>
      <c r="L320" s="253">
        <v>342999.99999999994</v>
      </c>
      <c r="M320" s="241">
        <v>1000</v>
      </c>
      <c r="N320" s="242">
        <v>40000</v>
      </c>
      <c r="O320" s="164"/>
      <c r="P320" s="164"/>
      <c r="BO320" s="143">
        <v>0</v>
      </c>
      <c r="BP320" s="143">
        <v>0</v>
      </c>
    </row>
    <row r="321" spans="1:102">
      <c r="B321" s="214" t="s">
        <v>72</v>
      </c>
      <c r="C321" s="145" t="s">
        <v>272</v>
      </c>
      <c r="D321" s="146"/>
      <c r="E321" s="157"/>
      <c r="F321" s="157"/>
      <c r="H321" s="167"/>
      <c r="K321" s="184">
        <v>2000</v>
      </c>
      <c r="L321" s="185">
        <v>72520</v>
      </c>
      <c r="M321" s="163">
        <v>250</v>
      </c>
      <c r="N321" s="241">
        <v>10000</v>
      </c>
      <c r="O321" s="164"/>
      <c r="P321" s="164"/>
      <c r="BO321" s="143">
        <v>0</v>
      </c>
      <c r="BP321" s="143">
        <v>0</v>
      </c>
    </row>
    <row r="322" spans="1:102" ht="31" customHeight="1">
      <c r="A322" s="161">
        <v>130</v>
      </c>
      <c r="B322" s="180" t="s">
        <v>114</v>
      </c>
      <c r="C322" s="145" t="s">
        <v>272</v>
      </c>
      <c r="D322" s="146"/>
      <c r="E322" s="162">
        <f>G322+I322+K322+M322+O322+Q322+S322+U322+U322+W322+Y322+AA322+AC322+AE322+AG322+AI322+AK322+AM322+AO322+AQ322+AS322+AU322+AW322+AY322+BA322+BC322+BE322+BG322+BI322+BK322+BM322+BO322+BQ322+BS322+BU322+BW322+BY322+CA322+CC322+CE322+CG322+CI322+CK322+CM322+CO322+CQ322+CS322+CU322+CW322</f>
        <v>33.332999999999998</v>
      </c>
      <c r="F322" s="162">
        <f>H322+J322+L322+N322+P322+R322+T322+V322+V322+X322+Z322+AB322+AD322+AF322+AH322+AJ322+AL322+AN322+AP322+AR322+AT322+AV322+AX322+AZ322+BB322+BD322+BF322+BH322+BJ322+BL322+BN322+BP322+BR322+BT322+BV322+BX322+BZ322+CB322+CD322+CF322+CH322+CJ322+CL322+CN322+CP322+CR322+CT322+CV322+CX322</f>
        <v>489999.99999999994</v>
      </c>
      <c r="K322" s="164">
        <v>33.332999999999998</v>
      </c>
      <c r="L322" s="164">
        <v>489999.99999999994</v>
      </c>
      <c r="BO322" s="143">
        <v>0</v>
      </c>
      <c r="BP322" s="143">
        <v>0</v>
      </c>
    </row>
    <row r="323" spans="1:102">
      <c r="B323" s="214" t="s">
        <v>72</v>
      </c>
      <c r="C323" s="145" t="s">
        <v>272</v>
      </c>
      <c r="D323" s="146"/>
      <c r="E323" s="157"/>
      <c r="F323" s="157"/>
      <c r="H323" s="167"/>
      <c r="K323" s="184">
        <v>3700</v>
      </c>
      <c r="L323" s="185">
        <v>78400</v>
      </c>
      <c r="M323" s="241">
        <v>1500</v>
      </c>
      <c r="N323" s="242">
        <v>70000</v>
      </c>
      <c r="O323" s="164"/>
      <c r="P323" s="164"/>
      <c r="BO323" s="143">
        <v>0</v>
      </c>
      <c r="BP323" s="143">
        <v>0</v>
      </c>
    </row>
    <row r="324" spans="1:102">
      <c r="B324" s="214" t="s">
        <v>72</v>
      </c>
      <c r="C324" s="145" t="s">
        <v>272</v>
      </c>
      <c r="D324" s="146"/>
      <c r="E324" s="157"/>
      <c r="F324" s="157"/>
      <c r="H324" s="167"/>
      <c r="K324" s="184"/>
      <c r="L324" s="185">
        <v>0</v>
      </c>
      <c r="M324" s="241"/>
      <c r="N324" s="163">
        <v>50161.25</v>
      </c>
      <c r="O324" s="164"/>
      <c r="P324" s="164"/>
      <c r="BO324" s="143">
        <v>0</v>
      </c>
      <c r="BP324" s="143">
        <v>0</v>
      </c>
    </row>
    <row r="325" spans="1:102">
      <c r="A325" s="161">
        <v>131</v>
      </c>
      <c r="B325" s="180" t="s">
        <v>117</v>
      </c>
      <c r="C325" s="145" t="s">
        <v>272</v>
      </c>
      <c r="D325" s="146"/>
      <c r="E325" s="162">
        <f>G325+I325+K325+M325+O325+Q325+S325+U325+U325+W325+Y325+AA325+AC325+AE325+AG325+AI325+AK325+AM325+AO325+AQ325+AS325+AU325+AW325+AY325+BA325+BC325+BE325+BG325+BI325+BK325+BM325+BO325+BQ325+BS325+BU325+BW325+BY325+CA325+CC325+CE325+CG325+CI325+CK325+CM325+CO325+CQ325+CS325+CU325+CW325</f>
        <v>83.332999999999998</v>
      </c>
      <c r="F325" s="162">
        <f>H325+J325+L325+N325+P325+R325+T325+V325+V325+X325+Z325+AB325+AD325+AF325+AH325+AJ325+AL325+AN325+AP325+AR325+AT325+AV325+AX325+AZ325+BB325+BD325+BF325+BH325+BJ325+BL325+BN325+BP325+BR325+BT325+BV325+BX325+BZ325+CB325+CD325+CF325+CH325+CJ325+CL325+CN325+CP325+CR325+CT325+CV325+CX325</f>
        <v>1225000</v>
      </c>
      <c r="K325" s="167">
        <v>83.332999999999998</v>
      </c>
      <c r="L325" s="168">
        <v>1225000</v>
      </c>
      <c r="BO325" s="143">
        <v>0</v>
      </c>
      <c r="BP325" s="143">
        <v>0</v>
      </c>
    </row>
    <row r="326" spans="1:102">
      <c r="B326" s="214" t="s">
        <v>72</v>
      </c>
      <c r="C326" s="145" t="s">
        <v>272</v>
      </c>
      <c r="D326" s="146"/>
      <c r="E326" s="157"/>
      <c r="F326" s="157"/>
      <c r="H326" s="167"/>
      <c r="K326" s="184"/>
      <c r="L326" s="185">
        <v>0</v>
      </c>
      <c r="M326" s="241">
        <v>2224</v>
      </c>
      <c r="N326" s="242">
        <v>111200</v>
      </c>
      <c r="O326" s="164"/>
      <c r="P326" s="164"/>
      <c r="BO326" s="143">
        <v>0</v>
      </c>
      <c r="BP326" s="143">
        <v>0</v>
      </c>
    </row>
    <row r="327" spans="1:102">
      <c r="B327" s="214" t="s">
        <v>72</v>
      </c>
      <c r="C327" s="145" t="s">
        <v>272</v>
      </c>
      <c r="D327" s="146"/>
      <c r="E327" s="157"/>
      <c r="F327" s="157"/>
      <c r="H327" s="167"/>
      <c r="K327" s="184">
        <v>51400</v>
      </c>
      <c r="L327" s="185">
        <v>1014299.9999999999</v>
      </c>
      <c r="M327" s="241">
        <v>3125</v>
      </c>
      <c r="N327" s="242">
        <v>125000</v>
      </c>
      <c r="O327" s="164"/>
      <c r="P327" s="164"/>
      <c r="BO327" s="143">
        <v>0</v>
      </c>
      <c r="BP327" s="143">
        <v>0</v>
      </c>
    </row>
    <row r="328" spans="1:102">
      <c r="B328" s="214" t="s">
        <v>72</v>
      </c>
      <c r="C328" s="145" t="s">
        <v>272</v>
      </c>
      <c r="D328" s="146"/>
      <c r="E328" s="157"/>
      <c r="F328" s="157"/>
      <c r="H328" s="167"/>
      <c r="K328" s="184"/>
      <c r="L328" s="185">
        <v>0</v>
      </c>
      <c r="M328" s="241">
        <v>1300</v>
      </c>
      <c r="N328" s="242">
        <v>25000</v>
      </c>
      <c r="O328" s="164"/>
      <c r="P328" s="164"/>
      <c r="BO328" s="143">
        <v>0</v>
      </c>
      <c r="BP328" s="143">
        <v>0</v>
      </c>
    </row>
    <row r="329" spans="1:102">
      <c r="B329" s="215" t="s">
        <v>395</v>
      </c>
      <c r="C329" s="145"/>
      <c r="D329" s="146"/>
      <c r="E329" s="209">
        <f t="shared" ref="E329:F329" si="61">G329+I329+K329+M329+O329+Q329+S329+U329+U329+W329+Y329+AA329+AC329+AE329+AG329+AI329+AK329+AM329+AO329+AQ329+AS329+AU329+AW329+AY329+BA329+BC329+BE329+BG329+BI329+BK329+BM329+BO329+BQ329+BS329+BU329+BW329+BY329+CA329+CC329+CE329+CG329+CI329+CK329+CM329+CO329+CQ329+CS329+CU329+CW329</f>
        <v>66638.998999999996</v>
      </c>
      <c r="F329" s="209">
        <f t="shared" si="61"/>
        <v>3106633.8499999996</v>
      </c>
      <c r="G329" s="143">
        <f t="shared" ref="G329:BN329" si="62">SUM(G320:G328)</f>
        <v>0</v>
      </c>
      <c r="H329" s="143">
        <f t="shared" si="62"/>
        <v>0</v>
      </c>
      <c r="I329" s="163">
        <f t="shared" si="62"/>
        <v>0</v>
      </c>
      <c r="J329" s="163">
        <f t="shared" si="62"/>
        <v>0</v>
      </c>
      <c r="K329" s="143">
        <f t="shared" si="62"/>
        <v>57239.998999999996</v>
      </c>
      <c r="L329" s="143">
        <v>2675272.5999999996</v>
      </c>
      <c r="M329" s="163">
        <f t="shared" si="62"/>
        <v>9399</v>
      </c>
      <c r="N329" s="163">
        <f t="shared" si="62"/>
        <v>431361.25</v>
      </c>
      <c r="O329" s="143">
        <f t="shared" si="62"/>
        <v>0</v>
      </c>
      <c r="P329" s="143">
        <f t="shared" si="62"/>
        <v>0</v>
      </c>
      <c r="Q329" s="163">
        <f t="shared" si="62"/>
        <v>0</v>
      </c>
      <c r="R329" s="163">
        <f t="shared" si="62"/>
        <v>0</v>
      </c>
      <c r="S329" s="143">
        <f t="shared" si="62"/>
        <v>0</v>
      </c>
      <c r="T329" s="143">
        <f t="shared" si="62"/>
        <v>0</v>
      </c>
      <c r="U329" s="163">
        <f t="shared" si="62"/>
        <v>0</v>
      </c>
      <c r="V329" s="163">
        <f t="shared" si="62"/>
        <v>0</v>
      </c>
      <c r="W329" s="143">
        <f t="shared" si="62"/>
        <v>0</v>
      </c>
      <c r="X329" s="143">
        <f t="shared" si="62"/>
        <v>0</v>
      </c>
      <c r="Y329" s="163">
        <f t="shared" si="62"/>
        <v>0</v>
      </c>
      <c r="Z329" s="163">
        <f t="shared" si="62"/>
        <v>0</v>
      </c>
      <c r="AA329" s="143">
        <f t="shared" si="62"/>
        <v>0</v>
      </c>
      <c r="AB329" s="143">
        <f t="shared" si="62"/>
        <v>0</v>
      </c>
      <c r="AC329" s="163">
        <f t="shared" si="62"/>
        <v>0</v>
      </c>
      <c r="AD329" s="163">
        <f t="shared" si="62"/>
        <v>0</v>
      </c>
      <c r="AE329" s="143">
        <f t="shared" si="62"/>
        <v>0</v>
      </c>
      <c r="AF329" s="143">
        <f t="shared" si="62"/>
        <v>0</v>
      </c>
      <c r="AG329" s="163">
        <f t="shared" si="62"/>
        <v>0</v>
      </c>
      <c r="AH329" s="163">
        <f t="shared" si="62"/>
        <v>0</v>
      </c>
      <c r="AI329" s="143">
        <f t="shared" si="62"/>
        <v>0</v>
      </c>
      <c r="AJ329" s="143">
        <f t="shared" si="62"/>
        <v>0</v>
      </c>
      <c r="AK329" s="163">
        <f t="shared" si="62"/>
        <v>0</v>
      </c>
      <c r="AL329" s="163">
        <f t="shared" si="62"/>
        <v>0</v>
      </c>
      <c r="AM329" s="143">
        <f t="shared" si="62"/>
        <v>0</v>
      </c>
      <c r="AN329" s="143">
        <f t="shared" si="62"/>
        <v>0</v>
      </c>
      <c r="AO329" s="163">
        <f t="shared" si="62"/>
        <v>0</v>
      </c>
      <c r="AP329" s="163">
        <f t="shared" si="62"/>
        <v>0</v>
      </c>
      <c r="AQ329" s="143">
        <f t="shared" si="62"/>
        <v>0</v>
      </c>
      <c r="AR329" s="143">
        <f t="shared" si="62"/>
        <v>0</v>
      </c>
      <c r="AS329" s="163">
        <f t="shared" si="62"/>
        <v>0</v>
      </c>
      <c r="AT329" s="163">
        <f t="shared" si="62"/>
        <v>0</v>
      </c>
      <c r="AU329" s="143">
        <f t="shared" si="62"/>
        <v>0</v>
      </c>
      <c r="AV329" s="143">
        <f t="shared" si="62"/>
        <v>0</v>
      </c>
      <c r="AW329" s="163">
        <f t="shared" si="62"/>
        <v>0</v>
      </c>
      <c r="AX329" s="163">
        <f t="shared" si="62"/>
        <v>0</v>
      </c>
      <c r="AY329" s="143">
        <f t="shared" si="62"/>
        <v>0</v>
      </c>
      <c r="AZ329" s="143">
        <f t="shared" si="62"/>
        <v>0</v>
      </c>
      <c r="BA329" s="163">
        <f t="shared" si="62"/>
        <v>0</v>
      </c>
      <c r="BB329" s="163">
        <f t="shared" si="62"/>
        <v>0</v>
      </c>
      <c r="BC329" s="143">
        <f t="shared" si="62"/>
        <v>0</v>
      </c>
      <c r="BD329" s="143">
        <f t="shared" si="62"/>
        <v>0</v>
      </c>
      <c r="BE329" s="163">
        <f t="shared" si="62"/>
        <v>0</v>
      </c>
      <c r="BF329" s="163">
        <f t="shared" si="62"/>
        <v>0</v>
      </c>
      <c r="BG329" s="143">
        <f t="shared" si="62"/>
        <v>0</v>
      </c>
      <c r="BH329" s="143">
        <f t="shared" si="62"/>
        <v>0</v>
      </c>
      <c r="BI329" s="163">
        <f t="shared" si="62"/>
        <v>0</v>
      </c>
      <c r="BJ329" s="163">
        <f t="shared" si="62"/>
        <v>0</v>
      </c>
      <c r="BK329" s="143">
        <f t="shared" si="62"/>
        <v>0</v>
      </c>
      <c r="BL329" s="143">
        <f t="shared" si="62"/>
        <v>0</v>
      </c>
      <c r="BM329" s="163">
        <f t="shared" si="62"/>
        <v>0</v>
      </c>
      <c r="BN329" s="163">
        <f t="shared" si="62"/>
        <v>0</v>
      </c>
      <c r="BO329" s="143">
        <v>0</v>
      </c>
      <c r="BP329" s="143">
        <v>0</v>
      </c>
      <c r="BQ329" s="163">
        <f t="shared" ref="BQ329:CX329" si="63">SUM(BQ320:BQ328)</f>
        <v>0</v>
      </c>
      <c r="BR329" s="163">
        <f t="shared" si="63"/>
        <v>0</v>
      </c>
      <c r="BS329" s="143">
        <f t="shared" si="63"/>
        <v>0</v>
      </c>
      <c r="BT329" s="143">
        <f t="shared" si="63"/>
        <v>0</v>
      </c>
      <c r="BU329" s="163">
        <f t="shared" si="63"/>
        <v>0</v>
      </c>
      <c r="BV329" s="163">
        <f t="shared" si="63"/>
        <v>0</v>
      </c>
      <c r="BW329" s="143">
        <f t="shared" si="63"/>
        <v>0</v>
      </c>
      <c r="BX329" s="143">
        <f t="shared" si="63"/>
        <v>0</v>
      </c>
      <c r="BY329" s="163">
        <f t="shared" si="63"/>
        <v>0</v>
      </c>
      <c r="BZ329" s="163">
        <f t="shared" si="63"/>
        <v>0</v>
      </c>
      <c r="CA329" s="143">
        <f t="shared" si="63"/>
        <v>0</v>
      </c>
      <c r="CB329" s="143">
        <f t="shared" si="63"/>
        <v>0</v>
      </c>
      <c r="CC329" s="163">
        <f t="shared" si="63"/>
        <v>0</v>
      </c>
      <c r="CD329" s="163">
        <f t="shared" si="63"/>
        <v>0</v>
      </c>
      <c r="CE329" s="143">
        <f t="shared" si="63"/>
        <v>0</v>
      </c>
      <c r="CF329" s="143">
        <f t="shared" si="63"/>
        <v>0</v>
      </c>
      <c r="CG329" s="163">
        <f t="shared" si="63"/>
        <v>0</v>
      </c>
      <c r="CH329" s="163">
        <f t="shared" si="63"/>
        <v>0</v>
      </c>
      <c r="CI329" s="143">
        <f t="shared" si="63"/>
        <v>0</v>
      </c>
      <c r="CJ329" s="143">
        <f t="shared" si="63"/>
        <v>0</v>
      </c>
      <c r="CK329" s="163">
        <f t="shared" si="63"/>
        <v>0</v>
      </c>
      <c r="CL329" s="163">
        <f t="shared" si="63"/>
        <v>0</v>
      </c>
      <c r="CM329" s="143">
        <f t="shared" si="63"/>
        <v>0</v>
      </c>
      <c r="CN329" s="143">
        <f t="shared" si="63"/>
        <v>0</v>
      </c>
      <c r="CO329" s="163">
        <f t="shared" si="63"/>
        <v>0</v>
      </c>
      <c r="CP329" s="163">
        <f t="shared" si="63"/>
        <v>0</v>
      </c>
      <c r="CQ329" s="143">
        <f t="shared" si="63"/>
        <v>0</v>
      </c>
      <c r="CR329" s="143">
        <f t="shared" si="63"/>
        <v>0</v>
      </c>
      <c r="CS329" s="163">
        <f t="shared" si="63"/>
        <v>0</v>
      </c>
      <c r="CT329" s="163">
        <f t="shared" si="63"/>
        <v>0</v>
      </c>
      <c r="CU329" s="143">
        <f t="shared" si="63"/>
        <v>0</v>
      </c>
      <c r="CV329" s="143">
        <f t="shared" si="63"/>
        <v>0</v>
      </c>
      <c r="CW329" s="163">
        <f t="shared" si="63"/>
        <v>0</v>
      </c>
      <c r="CX329" s="163">
        <f t="shared" si="63"/>
        <v>0</v>
      </c>
    </row>
    <row r="330" spans="1:102">
      <c r="B330" s="214" t="s">
        <v>72</v>
      </c>
      <c r="C330" s="145" t="s">
        <v>273</v>
      </c>
      <c r="D330" s="146"/>
      <c r="E330" s="157"/>
      <c r="F330" s="157"/>
      <c r="H330" s="167"/>
      <c r="I330" s="254">
        <v>120</v>
      </c>
      <c r="J330" s="255">
        <v>18000</v>
      </c>
      <c r="K330" s="184">
        <v>16666.669999999998</v>
      </c>
      <c r="L330" s="185">
        <v>203350</v>
      </c>
      <c r="M330" s="241">
        <v>1500</v>
      </c>
      <c r="N330" s="242">
        <v>60000</v>
      </c>
      <c r="O330" s="164"/>
      <c r="P330" s="164"/>
      <c r="W330" s="143">
        <v>56014.14</v>
      </c>
      <c r="X330" s="143">
        <v>19604948.5</v>
      </c>
      <c r="BO330" s="143">
        <v>822</v>
      </c>
      <c r="BP330" s="143">
        <v>437000</v>
      </c>
    </row>
    <row r="331" spans="1:102">
      <c r="B331" s="214" t="s">
        <v>72</v>
      </c>
      <c r="C331" s="145" t="s">
        <v>273</v>
      </c>
      <c r="D331" s="146"/>
      <c r="E331" s="157"/>
      <c r="F331" s="157"/>
      <c r="G331" s="143">
        <v>2920.6750000000002</v>
      </c>
      <c r="H331" s="167">
        <v>468135</v>
      </c>
      <c r="K331" s="184">
        <v>625</v>
      </c>
      <c r="L331" s="185">
        <v>40873.349999999991</v>
      </c>
      <c r="M331" s="241">
        <v>1500</v>
      </c>
      <c r="N331" s="242">
        <v>80000</v>
      </c>
      <c r="O331" s="164"/>
      <c r="P331" s="164"/>
      <c r="Q331" s="163">
        <v>7439.6541299999999</v>
      </c>
      <c r="R331" s="163">
        <v>557974.06000000006</v>
      </c>
      <c r="AC331" s="163">
        <v>160</v>
      </c>
      <c r="AD331" s="163">
        <v>16000</v>
      </c>
      <c r="AS331" s="163">
        <v>11315</v>
      </c>
      <c r="AT331" s="163">
        <v>1697250</v>
      </c>
      <c r="BA331" s="163">
        <v>7113.75</v>
      </c>
      <c r="BB331" s="163">
        <v>1422750</v>
      </c>
      <c r="BO331" s="143">
        <v>0</v>
      </c>
      <c r="BP331" s="143">
        <v>0</v>
      </c>
    </row>
    <row r="332" spans="1:102">
      <c r="B332" s="215" t="s">
        <v>396</v>
      </c>
      <c r="C332" s="145"/>
      <c r="D332" s="146"/>
      <c r="E332" s="209">
        <f t="shared" ref="E332:F332" si="64">G332+I332+K332+M332+O332+Q332+S332+U332+U332+W332+Y332+AA332+AC332+AE332+AG332+AI332+AK332+AM332+AO332+AQ332+AS332+AU332+AW332+AY332+BA332+BC332+BE332+BG332+BI332+BK332+BM332+BO332+BQ332+BS332+BU332+BW332+BY332+CA332+CC332+CE332+CG332+CI332+CK332+CM332+CO332+CQ332+CS332+CU332+CW332</f>
        <v>106196.88913</v>
      </c>
      <c r="F332" s="209">
        <f t="shared" si="64"/>
        <v>24606280.91</v>
      </c>
      <c r="G332" s="143">
        <f t="shared" ref="G332:BN332" si="65">SUM(G330:G331)</f>
        <v>2920.6750000000002</v>
      </c>
      <c r="H332" s="143">
        <f t="shared" si="65"/>
        <v>468135</v>
      </c>
      <c r="I332" s="163">
        <f t="shared" si="65"/>
        <v>120</v>
      </c>
      <c r="J332" s="163">
        <f t="shared" si="65"/>
        <v>18000</v>
      </c>
      <c r="K332" s="143">
        <f t="shared" si="65"/>
        <v>17291.669999999998</v>
      </c>
      <c r="L332" s="143">
        <v>244223.34999999998</v>
      </c>
      <c r="M332" s="163">
        <f t="shared" si="65"/>
        <v>3000</v>
      </c>
      <c r="N332" s="163">
        <f t="shared" si="65"/>
        <v>140000</v>
      </c>
      <c r="O332" s="143">
        <f t="shared" si="65"/>
        <v>0</v>
      </c>
      <c r="P332" s="143">
        <f t="shared" si="65"/>
        <v>0</v>
      </c>
      <c r="Q332" s="163">
        <f t="shared" si="65"/>
        <v>7439.6541299999999</v>
      </c>
      <c r="R332" s="163">
        <f t="shared" si="65"/>
        <v>557974.06000000006</v>
      </c>
      <c r="S332" s="143">
        <f t="shared" si="65"/>
        <v>0</v>
      </c>
      <c r="T332" s="143">
        <f t="shared" si="65"/>
        <v>0</v>
      </c>
      <c r="U332" s="163">
        <f t="shared" si="65"/>
        <v>0</v>
      </c>
      <c r="V332" s="163">
        <f t="shared" si="65"/>
        <v>0</v>
      </c>
      <c r="W332" s="143">
        <f t="shared" si="65"/>
        <v>56014.14</v>
      </c>
      <c r="X332" s="143">
        <f t="shared" si="65"/>
        <v>19604948.5</v>
      </c>
      <c r="Y332" s="163">
        <f t="shared" si="65"/>
        <v>0</v>
      </c>
      <c r="Z332" s="163">
        <f t="shared" si="65"/>
        <v>0</v>
      </c>
      <c r="AA332" s="143">
        <f t="shared" si="65"/>
        <v>0</v>
      </c>
      <c r="AB332" s="143">
        <f t="shared" si="65"/>
        <v>0</v>
      </c>
      <c r="AC332" s="163">
        <f t="shared" si="65"/>
        <v>160</v>
      </c>
      <c r="AD332" s="163">
        <f t="shared" si="65"/>
        <v>16000</v>
      </c>
      <c r="AE332" s="143">
        <f t="shared" si="65"/>
        <v>0</v>
      </c>
      <c r="AF332" s="143">
        <f t="shared" si="65"/>
        <v>0</v>
      </c>
      <c r="AG332" s="163">
        <f t="shared" si="65"/>
        <v>0</v>
      </c>
      <c r="AH332" s="163">
        <f t="shared" si="65"/>
        <v>0</v>
      </c>
      <c r="AI332" s="143">
        <f t="shared" si="65"/>
        <v>0</v>
      </c>
      <c r="AJ332" s="143">
        <f t="shared" si="65"/>
        <v>0</v>
      </c>
      <c r="AK332" s="163">
        <f t="shared" si="65"/>
        <v>0</v>
      </c>
      <c r="AL332" s="163">
        <f t="shared" si="65"/>
        <v>0</v>
      </c>
      <c r="AM332" s="143">
        <f t="shared" si="65"/>
        <v>0</v>
      </c>
      <c r="AN332" s="143">
        <f t="shared" si="65"/>
        <v>0</v>
      </c>
      <c r="AO332" s="163">
        <f t="shared" si="65"/>
        <v>0</v>
      </c>
      <c r="AP332" s="163">
        <f t="shared" si="65"/>
        <v>0</v>
      </c>
      <c r="AQ332" s="143">
        <f t="shared" si="65"/>
        <v>0</v>
      </c>
      <c r="AR332" s="143">
        <f t="shared" si="65"/>
        <v>0</v>
      </c>
      <c r="AS332" s="163">
        <f t="shared" si="65"/>
        <v>11315</v>
      </c>
      <c r="AT332" s="163">
        <f t="shared" si="65"/>
        <v>1697250</v>
      </c>
      <c r="AU332" s="143">
        <f t="shared" si="65"/>
        <v>0</v>
      </c>
      <c r="AV332" s="143">
        <f t="shared" si="65"/>
        <v>0</v>
      </c>
      <c r="AW332" s="163">
        <f t="shared" si="65"/>
        <v>0</v>
      </c>
      <c r="AX332" s="163">
        <f t="shared" si="65"/>
        <v>0</v>
      </c>
      <c r="AY332" s="143">
        <f t="shared" si="65"/>
        <v>0</v>
      </c>
      <c r="AZ332" s="143">
        <f t="shared" si="65"/>
        <v>0</v>
      </c>
      <c r="BA332" s="163">
        <f t="shared" si="65"/>
        <v>7113.75</v>
      </c>
      <c r="BB332" s="163">
        <f t="shared" si="65"/>
        <v>1422750</v>
      </c>
      <c r="BC332" s="143">
        <f t="shared" si="65"/>
        <v>0</v>
      </c>
      <c r="BD332" s="143">
        <f t="shared" si="65"/>
        <v>0</v>
      </c>
      <c r="BE332" s="163">
        <f t="shared" si="65"/>
        <v>0</v>
      </c>
      <c r="BF332" s="163">
        <f t="shared" si="65"/>
        <v>0</v>
      </c>
      <c r="BG332" s="143">
        <f t="shared" si="65"/>
        <v>0</v>
      </c>
      <c r="BH332" s="143">
        <f t="shared" si="65"/>
        <v>0</v>
      </c>
      <c r="BI332" s="163">
        <f t="shared" si="65"/>
        <v>0</v>
      </c>
      <c r="BJ332" s="163">
        <f t="shared" si="65"/>
        <v>0</v>
      </c>
      <c r="BK332" s="143">
        <f t="shared" si="65"/>
        <v>0</v>
      </c>
      <c r="BL332" s="143">
        <f t="shared" si="65"/>
        <v>0</v>
      </c>
      <c r="BM332" s="163">
        <f t="shared" si="65"/>
        <v>0</v>
      </c>
      <c r="BN332" s="163">
        <f t="shared" si="65"/>
        <v>0</v>
      </c>
      <c r="BO332" s="143">
        <v>822</v>
      </c>
      <c r="BP332" s="143">
        <v>437000</v>
      </c>
      <c r="BQ332" s="163">
        <f>SUM(BQ330:BQ331)</f>
        <v>0</v>
      </c>
      <c r="BR332" s="163">
        <f>SUM(BR330:BR331)</f>
        <v>0</v>
      </c>
      <c r="BS332" s="143">
        <f t="shared" ref="BS332:CX332" si="66">SUM(BS330:BS331)</f>
        <v>0</v>
      </c>
      <c r="BT332" s="143">
        <f t="shared" si="66"/>
        <v>0</v>
      </c>
      <c r="BU332" s="163">
        <f t="shared" si="66"/>
        <v>0</v>
      </c>
      <c r="BV332" s="163">
        <f t="shared" si="66"/>
        <v>0</v>
      </c>
      <c r="BW332" s="143">
        <f t="shared" si="66"/>
        <v>0</v>
      </c>
      <c r="BX332" s="143">
        <f t="shared" si="66"/>
        <v>0</v>
      </c>
      <c r="BY332" s="163">
        <f t="shared" si="66"/>
        <v>0</v>
      </c>
      <c r="BZ332" s="163">
        <f t="shared" si="66"/>
        <v>0</v>
      </c>
      <c r="CA332" s="143">
        <f t="shared" si="66"/>
        <v>0</v>
      </c>
      <c r="CB332" s="143">
        <f t="shared" si="66"/>
        <v>0</v>
      </c>
      <c r="CC332" s="163">
        <f t="shared" si="66"/>
        <v>0</v>
      </c>
      <c r="CD332" s="163">
        <f t="shared" si="66"/>
        <v>0</v>
      </c>
      <c r="CE332" s="143">
        <f t="shared" si="66"/>
        <v>0</v>
      </c>
      <c r="CF332" s="143">
        <f t="shared" si="66"/>
        <v>0</v>
      </c>
      <c r="CG332" s="163">
        <f t="shared" si="66"/>
        <v>0</v>
      </c>
      <c r="CH332" s="163">
        <f t="shared" si="66"/>
        <v>0</v>
      </c>
      <c r="CI332" s="143">
        <f t="shared" si="66"/>
        <v>0</v>
      </c>
      <c r="CJ332" s="143">
        <f t="shared" si="66"/>
        <v>0</v>
      </c>
      <c r="CK332" s="163">
        <f t="shared" si="66"/>
        <v>0</v>
      </c>
      <c r="CL332" s="163">
        <f t="shared" si="66"/>
        <v>0</v>
      </c>
      <c r="CM332" s="143">
        <f t="shared" si="66"/>
        <v>0</v>
      </c>
      <c r="CN332" s="143">
        <f t="shared" si="66"/>
        <v>0</v>
      </c>
      <c r="CO332" s="163">
        <f t="shared" si="66"/>
        <v>0</v>
      </c>
      <c r="CP332" s="163">
        <f t="shared" si="66"/>
        <v>0</v>
      </c>
      <c r="CQ332" s="143">
        <f t="shared" si="66"/>
        <v>0</v>
      </c>
      <c r="CR332" s="143">
        <f t="shared" si="66"/>
        <v>0</v>
      </c>
      <c r="CS332" s="163">
        <f t="shared" si="66"/>
        <v>0</v>
      </c>
      <c r="CT332" s="163">
        <f t="shared" si="66"/>
        <v>0</v>
      </c>
      <c r="CU332" s="143">
        <f t="shared" si="66"/>
        <v>0</v>
      </c>
      <c r="CV332" s="143">
        <f t="shared" si="66"/>
        <v>0</v>
      </c>
      <c r="CW332" s="163">
        <f t="shared" si="66"/>
        <v>0</v>
      </c>
      <c r="CX332" s="163">
        <f t="shared" si="66"/>
        <v>0</v>
      </c>
    </row>
    <row r="333" spans="1:102">
      <c r="B333" s="214" t="s">
        <v>72</v>
      </c>
      <c r="C333" s="145" t="s">
        <v>275</v>
      </c>
      <c r="D333" s="146"/>
      <c r="E333" s="157"/>
      <c r="F333" s="157"/>
      <c r="G333" s="143">
        <v>150</v>
      </c>
      <c r="H333" s="167">
        <v>30000</v>
      </c>
      <c r="K333" s="184"/>
      <c r="L333" s="185"/>
      <c r="M333" s="256">
        <f>SUM(M321:M331)</f>
        <v>20798</v>
      </c>
      <c r="N333" s="256">
        <f>SUM(N321:N331)</f>
        <v>962722.5</v>
      </c>
      <c r="O333" s="164"/>
      <c r="P333" s="164"/>
      <c r="AS333" s="163">
        <v>11315</v>
      </c>
      <c r="AT333" s="163">
        <v>1697250</v>
      </c>
      <c r="BO333" s="143">
        <v>0</v>
      </c>
      <c r="BP333" s="143">
        <v>0</v>
      </c>
    </row>
    <row r="334" spans="1:102">
      <c r="B334" s="214" t="s">
        <v>72</v>
      </c>
      <c r="C334" s="145" t="s">
        <v>275</v>
      </c>
      <c r="D334" s="146"/>
      <c r="E334" s="157"/>
      <c r="F334" s="157"/>
      <c r="G334" s="143">
        <v>2500</v>
      </c>
      <c r="H334" s="167">
        <v>200000</v>
      </c>
      <c r="K334" s="184"/>
      <c r="L334" s="185"/>
      <c r="M334" s="241"/>
      <c r="N334" s="242"/>
      <c r="O334" s="164"/>
      <c r="P334" s="164"/>
      <c r="S334" s="143">
        <v>37170</v>
      </c>
      <c r="T334" s="143">
        <v>929250</v>
      </c>
      <c r="BO334" s="143">
        <v>0</v>
      </c>
      <c r="BP334" s="143">
        <v>0</v>
      </c>
    </row>
    <row r="335" spans="1:102">
      <c r="B335" s="214" t="s">
        <v>72</v>
      </c>
      <c r="C335" s="145" t="s">
        <v>275</v>
      </c>
      <c r="D335" s="146"/>
      <c r="E335" s="157"/>
      <c r="F335" s="157"/>
      <c r="G335" s="143">
        <v>3520</v>
      </c>
      <c r="H335" s="167">
        <v>528000</v>
      </c>
      <c r="K335" s="184"/>
      <c r="L335" s="185"/>
      <c r="M335" s="241"/>
      <c r="N335" s="242"/>
      <c r="O335" s="164"/>
      <c r="P335" s="164"/>
      <c r="Q335" s="163">
        <v>1094</v>
      </c>
      <c r="R335" s="163">
        <v>59900</v>
      </c>
      <c r="AS335" s="163">
        <v>4743.3333333333339</v>
      </c>
      <c r="AT335" s="163">
        <v>711500</v>
      </c>
      <c r="BG335" s="257">
        <v>1339.333333</v>
      </c>
      <c r="BH335" s="258">
        <v>200900</v>
      </c>
      <c r="BI335" s="259"/>
      <c r="BJ335" s="259"/>
      <c r="BO335" s="143">
        <v>90</v>
      </c>
      <c r="BP335" s="143">
        <v>427500</v>
      </c>
    </row>
    <row r="336" spans="1:102">
      <c r="A336" s="161">
        <v>136</v>
      </c>
      <c r="B336" s="145" t="s">
        <v>280</v>
      </c>
      <c r="C336" s="145" t="s">
        <v>275</v>
      </c>
      <c r="D336" s="146"/>
      <c r="E336" s="162">
        <f>G336+I336+K336+M336+O336+Q336+S336+U336+U336+W336+Y336+AA336+AC336+AE336+AG336+AI336+AK336+AM336+AO336+AQ336+AS336+AU336+AW336+AY336+BA336+BC336+BE336+BG336+BI336+BK336+BM336+BO336+BQ336+BS336+BU336+BW336+BY336+CA336+CC336+CE336+CG336+CI336+CK336+CM336+CO336+CQ336+CS336+CU336+CW336</f>
        <v>55162.284333333337</v>
      </c>
      <c r="F336" s="162">
        <f>H336+J336+L336+N336+P336+R336+T336+V336+V336+X336+Z336+AB336+AD336+AF336+AH336+AJ336+AL336+AN336+AP336+AR336+AT336+AV336+AX336+AZ336+BB336+BD336+BF336+BH336+BJ336+BL336+BN336+BP336+BR336+BT336+BV336+BX336+BZ336+CB336+CD336+CF336+CH336+CJ336+CL336+CN336+CP336+CR336+CT336+CV336+CX336</f>
        <v>8703913</v>
      </c>
      <c r="K336" s="167"/>
      <c r="L336" s="185"/>
      <c r="AS336" s="163">
        <v>55162.284333333337</v>
      </c>
      <c r="AT336" s="163">
        <v>8703913</v>
      </c>
      <c r="BO336" s="143">
        <v>0</v>
      </c>
      <c r="BP336" s="143">
        <v>0</v>
      </c>
      <c r="CT336" s="177"/>
      <c r="CU336" s="165"/>
      <c r="CV336" s="165"/>
      <c r="CW336" s="177"/>
      <c r="CX336" s="177"/>
    </row>
    <row r="337" spans="1:102">
      <c r="B337" s="214" t="s">
        <v>72</v>
      </c>
      <c r="C337" s="145" t="s">
        <v>275</v>
      </c>
      <c r="D337" s="146"/>
      <c r="E337" s="157"/>
      <c r="F337" s="157"/>
      <c r="H337" s="167"/>
      <c r="K337" s="184"/>
      <c r="L337" s="185"/>
      <c r="M337" s="241"/>
      <c r="N337" s="242"/>
      <c r="O337" s="164"/>
      <c r="P337" s="164"/>
      <c r="AS337" s="163">
        <v>19805.5</v>
      </c>
      <c r="AT337" s="163">
        <v>5416373</v>
      </c>
      <c r="BO337" s="143">
        <v>30</v>
      </c>
      <c r="BP337" s="143">
        <v>142500</v>
      </c>
    </row>
    <row r="338" spans="1:102">
      <c r="B338" s="214" t="s">
        <v>72</v>
      </c>
      <c r="C338" s="145" t="s">
        <v>275</v>
      </c>
      <c r="D338" s="146"/>
      <c r="E338" s="157"/>
      <c r="F338" s="157"/>
      <c r="G338" s="143">
        <v>6666.66</v>
      </c>
      <c r="H338" s="167">
        <v>1000000</v>
      </c>
      <c r="K338" s="184"/>
      <c r="L338" s="185"/>
      <c r="M338" s="241"/>
      <c r="N338" s="242"/>
      <c r="O338" s="164"/>
      <c r="P338" s="164"/>
      <c r="AS338" s="163">
        <v>8001</v>
      </c>
      <c r="AT338" s="163">
        <v>1200150</v>
      </c>
      <c r="BG338" s="143">
        <v>250</v>
      </c>
      <c r="BH338" s="143">
        <v>50000</v>
      </c>
      <c r="BK338" s="143">
        <v>3.0000000000000001E-3</v>
      </c>
      <c r="BL338" s="143">
        <v>48000</v>
      </c>
      <c r="BO338" s="143">
        <v>0</v>
      </c>
      <c r="BP338" s="143">
        <v>0</v>
      </c>
    </row>
    <row r="339" spans="1:102">
      <c r="B339" s="214" t="s">
        <v>72</v>
      </c>
      <c r="C339" s="145" t="s">
        <v>275</v>
      </c>
      <c r="D339" s="146"/>
      <c r="E339" s="157"/>
      <c r="F339" s="157"/>
      <c r="H339" s="167"/>
      <c r="K339" s="184"/>
      <c r="L339" s="185"/>
      <c r="M339" s="241"/>
      <c r="N339" s="242"/>
      <c r="O339" s="164"/>
      <c r="P339" s="164"/>
      <c r="AS339" s="163">
        <v>6667</v>
      </c>
      <c r="AT339" s="163">
        <v>1000050</v>
      </c>
      <c r="BG339" s="143">
        <v>0</v>
      </c>
      <c r="BH339" s="143">
        <v>13500</v>
      </c>
      <c r="BO339" s="143">
        <v>0</v>
      </c>
      <c r="BP339" s="143">
        <v>0</v>
      </c>
    </row>
    <row r="340" spans="1:102">
      <c r="B340" s="214" t="s">
        <v>72</v>
      </c>
      <c r="C340" s="145" t="s">
        <v>275</v>
      </c>
      <c r="D340" s="146"/>
      <c r="E340" s="157"/>
      <c r="F340" s="157"/>
      <c r="H340" s="167"/>
      <c r="K340" s="184"/>
      <c r="L340" s="185"/>
      <c r="M340" s="241"/>
      <c r="N340" s="242"/>
      <c r="O340" s="164"/>
      <c r="P340" s="164"/>
      <c r="AS340" s="163">
        <v>2000</v>
      </c>
      <c r="AT340" s="163">
        <v>300000</v>
      </c>
      <c r="BO340" s="143">
        <v>0</v>
      </c>
      <c r="BP340" s="143">
        <v>0</v>
      </c>
    </row>
    <row r="341" spans="1:102">
      <c r="B341" s="214" t="s">
        <v>72</v>
      </c>
      <c r="C341" s="145" t="s">
        <v>275</v>
      </c>
      <c r="D341" s="146"/>
      <c r="E341" s="157"/>
      <c r="F341" s="157"/>
      <c r="H341" s="167"/>
      <c r="K341" s="184"/>
      <c r="L341" s="185"/>
      <c r="M341" s="241"/>
      <c r="N341" s="242"/>
      <c r="O341" s="164"/>
      <c r="P341" s="164"/>
      <c r="AS341" s="163">
        <v>5000</v>
      </c>
      <c r="AT341" s="163">
        <v>750000</v>
      </c>
      <c r="BO341" s="143">
        <v>0</v>
      </c>
      <c r="BP341" s="143">
        <v>0</v>
      </c>
    </row>
    <row r="342" spans="1:102">
      <c r="B342" s="214" t="s">
        <v>72</v>
      </c>
      <c r="C342" s="145" t="s">
        <v>275</v>
      </c>
      <c r="D342" s="146"/>
      <c r="E342" s="157"/>
      <c r="F342" s="157"/>
      <c r="H342" s="167"/>
      <c r="K342" s="184"/>
      <c r="L342" s="185"/>
      <c r="M342" s="241"/>
      <c r="N342" s="242"/>
      <c r="O342" s="164"/>
      <c r="P342" s="164"/>
      <c r="AS342" s="163">
        <v>333.33330000000001</v>
      </c>
      <c r="AT342" s="163">
        <v>500000</v>
      </c>
      <c r="BO342" s="143">
        <v>0</v>
      </c>
      <c r="BP342" s="143">
        <v>0</v>
      </c>
    </row>
    <row r="343" spans="1:102" s="294" customFormat="1">
      <c r="A343" s="292"/>
      <c r="B343" s="293" t="s">
        <v>397</v>
      </c>
      <c r="C343" s="298"/>
      <c r="D343" s="300"/>
      <c r="E343" s="295">
        <f t="shared" ref="E343:F343" si="67">G343+I343+K343+M343+O343+Q343+S343+U343+U343+W343+Y343+AA343+AC343+AE343+AG343+AI343+AK343+AM343+AO343+AQ343+AS343+AU343+AW343+AY343+BA343+BC343+BE343+BG343+BI343+BK343+BM343+BO343+BQ343+BS343+BU343+BW343+BY343+CA343+CC343+CE343+CG343+CI343+CK343+CM343+CO343+CQ343+CS343+CU343+CW343</f>
        <v>186635.44729966664</v>
      </c>
      <c r="F343" s="295">
        <f t="shared" si="67"/>
        <v>24871508.5</v>
      </c>
      <c r="G343" s="296">
        <f t="shared" ref="G343:BN343" si="68">SUM(G333:G342)</f>
        <v>12836.66</v>
      </c>
      <c r="H343" s="296">
        <f t="shared" si="68"/>
        <v>1758000</v>
      </c>
      <c r="I343" s="297">
        <f t="shared" si="68"/>
        <v>0</v>
      </c>
      <c r="J343" s="297">
        <f t="shared" si="68"/>
        <v>0</v>
      </c>
      <c r="K343" s="296">
        <f t="shared" si="68"/>
        <v>0</v>
      </c>
      <c r="L343" s="296">
        <f t="shared" si="68"/>
        <v>0</v>
      </c>
      <c r="M343" s="297">
        <f t="shared" si="68"/>
        <v>20798</v>
      </c>
      <c r="N343" s="297">
        <f t="shared" si="68"/>
        <v>962722.5</v>
      </c>
      <c r="O343" s="296">
        <f t="shared" si="68"/>
        <v>0</v>
      </c>
      <c r="P343" s="296">
        <f t="shared" si="68"/>
        <v>0</v>
      </c>
      <c r="Q343" s="297">
        <f t="shared" si="68"/>
        <v>1094</v>
      </c>
      <c r="R343" s="297">
        <f t="shared" si="68"/>
        <v>59900</v>
      </c>
      <c r="S343" s="296">
        <f t="shared" si="68"/>
        <v>37170</v>
      </c>
      <c r="T343" s="296">
        <f t="shared" si="68"/>
        <v>929250</v>
      </c>
      <c r="U343" s="297">
        <f t="shared" si="68"/>
        <v>0</v>
      </c>
      <c r="V343" s="297">
        <f t="shared" si="68"/>
        <v>0</v>
      </c>
      <c r="W343" s="296">
        <f t="shared" si="68"/>
        <v>0</v>
      </c>
      <c r="X343" s="296">
        <f t="shared" si="68"/>
        <v>0</v>
      </c>
      <c r="Y343" s="297">
        <f t="shared" si="68"/>
        <v>0</v>
      </c>
      <c r="Z343" s="297">
        <f t="shared" si="68"/>
        <v>0</v>
      </c>
      <c r="AA343" s="296">
        <f t="shared" si="68"/>
        <v>0</v>
      </c>
      <c r="AB343" s="296">
        <f t="shared" si="68"/>
        <v>0</v>
      </c>
      <c r="AC343" s="297">
        <f t="shared" si="68"/>
        <v>0</v>
      </c>
      <c r="AD343" s="297">
        <f t="shared" si="68"/>
        <v>0</v>
      </c>
      <c r="AE343" s="296">
        <f t="shared" si="68"/>
        <v>0</v>
      </c>
      <c r="AF343" s="296">
        <f t="shared" si="68"/>
        <v>0</v>
      </c>
      <c r="AG343" s="297">
        <f t="shared" si="68"/>
        <v>0</v>
      </c>
      <c r="AH343" s="297">
        <f t="shared" si="68"/>
        <v>0</v>
      </c>
      <c r="AI343" s="296">
        <f t="shared" si="68"/>
        <v>0</v>
      </c>
      <c r="AJ343" s="296">
        <f t="shared" si="68"/>
        <v>0</v>
      </c>
      <c r="AK343" s="297">
        <f t="shared" si="68"/>
        <v>0</v>
      </c>
      <c r="AL343" s="297">
        <f t="shared" si="68"/>
        <v>0</v>
      </c>
      <c r="AM343" s="296">
        <f t="shared" si="68"/>
        <v>0</v>
      </c>
      <c r="AN343" s="296">
        <f t="shared" si="68"/>
        <v>0</v>
      </c>
      <c r="AO343" s="297">
        <f t="shared" si="68"/>
        <v>0</v>
      </c>
      <c r="AP343" s="297">
        <f t="shared" si="68"/>
        <v>0</v>
      </c>
      <c r="AQ343" s="296">
        <f t="shared" si="68"/>
        <v>0</v>
      </c>
      <c r="AR343" s="296">
        <f t="shared" si="68"/>
        <v>0</v>
      </c>
      <c r="AS343" s="297">
        <f t="shared" si="68"/>
        <v>113027.45096666667</v>
      </c>
      <c r="AT343" s="297">
        <f t="shared" si="68"/>
        <v>20279236</v>
      </c>
      <c r="AU343" s="296">
        <f t="shared" si="68"/>
        <v>0</v>
      </c>
      <c r="AV343" s="296">
        <f t="shared" si="68"/>
        <v>0</v>
      </c>
      <c r="AW343" s="297">
        <f t="shared" si="68"/>
        <v>0</v>
      </c>
      <c r="AX343" s="297">
        <f t="shared" si="68"/>
        <v>0</v>
      </c>
      <c r="AY343" s="296">
        <f t="shared" si="68"/>
        <v>0</v>
      </c>
      <c r="AZ343" s="296">
        <f t="shared" si="68"/>
        <v>0</v>
      </c>
      <c r="BA343" s="297">
        <f t="shared" si="68"/>
        <v>0</v>
      </c>
      <c r="BB343" s="297">
        <f t="shared" si="68"/>
        <v>0</v>
      </c>
      <c r="BC343" s="296">
        <f t="shared" si="68"/>
        <v>0</v>
      </c>
      <c r="BD343" s="296">
        <f t="shared" si="68"/>
        <v>0</v>
      </c>
      <c r="BE343" s="297">
        <f t="shared" si="68"/>
        <v>0</v>
      </c>
      <c r="BF343" s="297">
        <f t="shared" si="68"/>
        <v>0</v>
      </c>
      <c r="BG343" s="296">
        <f t="shared" si="68"/>
        <v>1589.333333</v>
      </c>
      <c r="BH343" s="296">
        <f t="shared" si="68"/>
        <v>264400</v>
      </c>
      <c r="BI343" s="297">
        <f t="shared" si="68"/>
        <v>0</v>
      </c>
      <c r="BJ343" s="297">
        <f t="shared" si="68"/>
        <v>0</v>
      </c>
      <c r="BK343" s="296">
        <f t="shared" si="68"/>
        <v>3.0000000000000001E-3</v>
      </c>
      <c r="BL343" s="296">
        <f t="shared" si="68"/>
        <v>48000</v>
      </c>
      <c r="BM343" s="297">
        <f t="shared" si="68"/>
        <v>0</v>
      </c>
      <c r="BN343" s="297">
        <f t="shared" si="68"/>
        <v>0</v>
      </c>
      <c r="BO343" s="296">
        <v>120</v>
      </c>
      <c r="BP343" s="296">
        <v>570000</v>
      </c>
      <c r="BQ343" s="297">
        <f t="shared" ref="BQ343:CX343" si="69">SUM(BQ333:BQ342)</f>
        <v>0</v>
      </c>
      <c r="BR343" s="297">
        <f t="shared" si="69"/>
        <v>0</v>
      </c>
      <c r="BS343" s="296">
        <f t="shared" si="69"/>
        <v>0</v>
      </c>
      <c r="BT343" s="296">
        <f t="shared" si="69"/>
        <v>0</v>
      </c>
      <c r="BU343" s="297">
        <f t="shared" si="69"/>
        <v>0</v>
      </c>
      <c r="BV343" s="297">
        <f t="shared" si="69"/>
        <v>0</v>
      </c>
      <c r="BW343" s="296">
        <f t="shared" si="69"/>
        <v>0</v>
      </c>
      <c r="BX343" s="296">
        <f t="shared" si="69"/>
        <v>0</v>
      </c>
      <c r="BY343" s="297">
        <f t="shared" si="69"/>
        <v>0</v>
      </c>
      <c r="BZ343" s="297">
        <f t="shared" si="69"/>
        <v>0</v>
      </c>
      <c r="CA343" s="296">
        <f t="shared" si="69"/>
        <v>0</v>
      </c>
      <c r="CB343" s="296">
        <f t="shared" si="69"/>
        <v>0</v>
      </c>
      <c r="CC343" s="297">
        <f t="shared" si="69"/>
        <v>0</v>
      </c>
      <c r="CD343" s="297">
        <f t="shared" si="69"/>
        <v>0</v>
      </c>
      <c r="CE343" s="296">
        <f t="shared" si="69"/>
        <v>0</v>
      </c>
      <c r="CF343" s="296">
        <f t="shared" si="69"/>
        <v>0</v>
      </c>
      <c r="CG343" s="297">
        <f t="shared" si="69"/>
        <v>0</v>
      </c>
      <c r="CH343" s="297">
        <f t="shared" si="69"/>
        <v>0</v>
      </c>
      <c r="CI343" s="296">
        <f t="shared" si="69"/>
        <v>0</v>
      </c>
      <c r="CJ343" s="296">
        <f t="shared" si="69"/>
        <v>0</v>
      </c>
      <c r="CK343" s="297">
        <f t="shared" si="69"/>
        <v>0</v>
      </c>
      <c r="CL343" s="297">
        <f t="shared" si="69"/>
        <v>0</v>
      </c>
      <c r="CM343" s="296">
        <f t="shared" si="69"/>
        <v>0</v>
      </c>
      <c r="CN343" s="296">
        <f t="shared" si="69"/>
        <v>0</v>
      </c>
      <c r="CO343" s="297">
        <f t="shared" si="69"/>
        <v>0</v>
      </c>
      <c r="CP343" s="297">
        <f t="shared" si="69"/>
        <v>0</v>
      </c>
      <c r="CQ343" s="296">
        <f t="shared" si="69"/>
        <v>0</v>
      </c>
      <c r="CR343" s="296">
        <f t="shared" si="69"/>
        <v>0</v>
      </c>
      <c r="CS343" s="297">
        <f t="shared" si="69"/>
        <v>0</v>
      </c>
      <c r="CT343" s="297">
        <f t="shared" si="69"/>
        <v>0</v>
      </c>
      <c r="CU343" s="296">
        <f t="shared" si="69"/>
        <v>0</v>
      </c>
      <c r="CV343" s="296">
        <f t="shared" si="69"/>
        <v>0</v>
      </c>
      <c r="CW343" s="297">
        <f t="shared" si="69"/>
        <v>0</v>
      </c>
      <c r="CX343" s="297">
        <f t="shared" si="69"/>
        <v>0</v>
      </c>
    </row>
    <row r="344" spans="1:102">
      <c r="B344" s="214" t="s">
        <v>72</v>
      </c>
      <c r="C344" s="145" t="s">
        <v>284</v>
      </c>
      <c r="D344" s="146"/>
      <c r="E344" s="157"/>
      <c r="F344" s="157"/>
      <c r="H344" s="167"/>
      <c r="K344" s="184">
        <v>20886.59</v>
      </c>
      <c r="L344" s="185">
        <v>706000</v>
      </c>
      <c r="M344" s="241"/>
      <c r="N344" s="242"/>
      <c r="O344" s="164"/>
      <c r="P344" s="164"/>
      <c r="BO344" s="143">
        <v>0</v>
      </c>
      <c r="BP344" s="143">
        <v>0</v>
      </c>
    </row>
    <row r="345" spans="1:102">
      <c r="B345" s="214" t="s">
        <v>72</v>
      </c>
      <c r="C345" s="145" t="s">
        <v>284</v>
      </c>
      <c r="D345" s="146"/>
      <c r="E345" s="157"/>
      <c r="F345" s="157"/>
      <c r="G345" s="143">
        <v>21000</v>
      </c>
      <c r="H345" s="167">
        <v>1677000</v>
      </c>
      <c r="K345" s="184">
        <v>3841.67</v>
      </c>
      <c r="L345" s="185">
        <v>140000</v>
      </c>
      <c r="M345" s="241"/>
      <c r="N345" s="242"/>
      <c r="O345" s="164"/>
      <c r="P345" s="164"/>
      <c r="BO345" s="143">
        <v>0</v>
      </c>
      <c r="BP345" s="143">
        <v>0</v>
      </c>
    </row>
    <row r="346" spans="1:102">
      <c r="A346" s="161">
        <v>146</v>
      </c>
      <c r="B346" s="145" t="s">
        <v>290</v>
      </c>
      <c r="C346" s="145" t="s">
        <v>284</v>
      </c>
      <c r="D346" s="146"/>
      <c r="E346" s="162">
        <f>G346+I346+K346+M346+O346+Q346+S346+U346+U346+W346+Y346+AA346+AC346+AE346+AG346+AI346+AK346+AM346+AO346+AQ346+AS346+AU346+AW346+AY346+BA346+BC346+BE346+BG346+BI346+BK346+BM346+BO346+BQ346+BS346+BU346+BW346+BY346+CA346+CC346+CE346+CG346+CI346+CK346+CM346+CO346+CQ346+CS346+CU346+CW346</f>
        <v>1500</v>
      </c>
      <c r="F346" s="162">
        <f>H346+J346+L346+N346+P346+R346+T346+V346+V346+X346+Z346+AB346+AD346+AF346+AH346+AJ346+AL346+AN346+AP346+AR346+AT346+AV346+AX346+AZ346+BB346+BD346+BF346+BH346+BJ346+BL346+BN346+BP346+BR346+BT346+BV346+BX346+BZ346+CB346+CD346+CF346+CH346+CJ346+CL346+CN346+CP346+CR346+CT346+CV346+CX346</f>
        <v>8122500</v>
      </c>
      <c r="H346" s="143">
        <v>0</v>
      </c>
      <c r="K346" s="167"/>
      <c r="L346" s="168"/>
      <c r="BO346" s="143">
        <v>1500</v>
      </c>
      <c r="BP346" s="143">
        <v>8122500</v>
      </c>
      <c r="CT346" s="177"/>
      <c r="CU346" s="165"/>
      <c r="CV346" s="165"/>
      <c r="CW346" s="177"/>
      <c r="CX346" s="177"/>
    </row>
    <row r="347" spans="1:102">
      <c r="B347" s="214" t="s">
        <v>72</v>
      </c>
      <c r="C347" s="145" t="s">
        <v>284</v>
      </c>
      <c r="D347" s="146"/>
      <c r="E347" s="157"/>
      <c r="F347" s="157"/>
      <c r="G347" s="143">
        <v>96</v>
      </c>
      <c r="H347" s="167">
        <v>112320</v>
      </c>
      <c r="K347" s="260">
        <v>333.3</v>
      </c>
      <c r="L347" s="261">
        <v>10000</v>
      </c>
      <c r="M347" s="262">
        <v>700</v>
      </c>
      <c r="N347" s="263">
        <v>30000</v>
      </c>
      <c r="O347" s="164"/>
      <c r="P347" s="164"/>
      <c r="Q347" s="163">
        <v>12236.67</v>
      </c>
      <c r="R347" s="163">
        <v>826000</v>
      </c>
      <c r="BO347" s="143">
        <v>0</v>
      </c>
      <c r="BP347" s="143">
        <v>0</v>
      </c>
    </row>
    <row r="348" spans="1:102">
      <c r="A348" s="161">
        <v>142</v>
      </c>
      <c r="B348" s="145" t="s">
        <v>286</v>
      </c>
      <c r="C348" s="145" t="s">
        <v>284</v>
      </c>
      <c r="D348" s="146"/>
      <c r="E348" s="162">
        <f t="shared" ref="E348:F350" si="70">G348+I348+K348+M348+O348+Q348+S348+U348+U348+W348+Y348+AA348+AC348+AE348+AG348+AI348+AK348+AM348+AO348+AQ348+AS348+AU348+AW348+AY348+BA348+BC348+BE348+BG348+BI348+BK348+BM348+BO348+BQ348+BS348+BU348+BW348+BY348+CA348+CC348+CE348+CG348+CI348+CK348+CM348+CO348+CQ348+CS348+CU348+CW348</f>
        <v>41403.78</v>
      </c>
      <c r="F348" s="162">
        <f t="shared" si="70"/>
        <v>3083390.5257220268</v>
      </c>
      <c r="G348" s="143">
        <v>41403.78</v>
      </c>
      <c r="H348" s="143">
        <v>3083390.5257220268</v>
      </c>
      <c r="K348" s="167"/>
      <c r="L348" s="168"/>
      <c r="BO348" s="143">
        <v>0</v>
      </c>
      <c r="BP348" s="143">
        <v>0</v>
      </c>
      <c r="CT348" s="177"/>
      <c r="CU348" s="165"/>
      <c r="CV348" s="165"/>
      <c r="CW348" s="177"/>
      <c r="CX348" s="177"/>
    </row>
    <row r="349" spans="1:102" ht="31">
      <c r="A349" s="161">
        <v>150</v>
      </c>
      <c r="B349" s="145" t="s">
        <v>295</v>
      </c>
      <c r="C349" s="145" t="s">
        <v>284</v>
      </c>
      <c r="D349" s="146"/>
      <c r="E349" s="162">
        <f t="shared" si="70"/>
        <v>660</v>
      </c>
      <c r="F349" s="162">
        <f t="shared" si="70"/>
        <v>3135000</v>
      </c>
      <c r="K349" s="167"/>
      <c r="L349" s="168"/>
      <c r="BO349" s="143">
        <v>660</v>
      </c>
      <c r="BP349" s="143">
        <v>3135000</v>
      </c>
    </row>
    <row r="350" spans="1:102" ht="27" customHeight="1">
      <c r="A350" s="161">
        <v>145</v>
      </c>
      <c r="B350" s="145" t="s">
        <v>289</v>
      </c>
      <c r="C350" s="145" t="s">
        <v>284</v>
      </c>
      <c r="D350" s="146"/>
      <c r="E350" s="264">
        <f t="shared" si="70"/>
        <v>0</v>
      </c>
      <c r="F350" s="162">
        <f t="shared" si="70"/>
        <v>0</v>
      </c>
      <c r="H350" s="143">
        <v>0</v>
      </c>
      <c r="K350" s="167"/>
      <c r="L350" s="168"/>
      <c r="BK350" s="184"/>
      <c r="BL350" s="246"/>
      <c r="BO350" s="143">
        <v>0</v>
      </c>
      <c r="BP350" s="143">
        <v>0</v>
      </c>
      <c r="CT350" s="177"/>
      <c r="CU350" s="165"/>
      <c r="CV350" s="165"/>
      <c r="CW350" s="177"/>
      <c r="CX350" s="177"/>
    </row>
    <row r="351" spans="1:102">
      <c r="B351" s="214" t="s">
        <v>72</v>
      </c>
      <c r="C351" s="145" t="s">
        <v>284</v>
      </c>
      <c r="D351" s="146"/>
      <c r="E351" s="157"/>
      <c r="F351" s="157"/>
      <c r="G351" s="143">
        <v>3980</v>
      </c>
      <c r="H351" s="167">
        <v>232830</v>
      </c>
      <c r="K351" s="184"/>
      <c r="L351" s="185"/>
      <c r="M351" s="262">
        <v>120</v>
      </c>
      <c r="N351" s="263">
        <v>9000</v>
      </c>
      <c r="O351" s="164"/>
      <c r="P351" s="164"/>
      <c r="BO351" s="143">
        <v>0</v>
      </c>
      <c r="BP351" s="143">
        <v>0</v>
      </c>
    </row>
    <row r="352" spans="1:102">
      <c r="B352" s="214" t="s">
        <v>72</v>
      </c>
      <c r="C352" s="145" t="s">
        <v>284</v>
      </c>
      <c r="D352" s="146"/>
      <c r="E352" s="157"/>
      <c r="F352" s="157"/>
      <c r="G352" s="143">
        <v>700</v>
      </c>
      <c r="H352" s="167">
        <v>81900</v>
      </c>
      <c r="K352" s="184"/>
      <c r="L352" s="185"/>
      <c r="M352" s="241">
        <v>900</v>
      </c>
      <c r="N352" s="242">
        <v>40000</v>
      </c>
      <c r="O352" s="164"/>
      <c r="P352" s="164"/>
      <c r="BO352" s="143">
        <v>0</v>
      </c>
      <c r="BP352" s="143">
        <v>0</v>
      </c>
    </row>
    <row r="353" spans="1:102">
      <c r="A353" s="161">
        <v>148</v>
      </c>
      <c r="B353" s="145" t="s">
        <v>293</v>
      </c>
      <c r="C353" s="145" t="s">
        <v>284</v>
      </c>
      <c r="D353" s="146"/>
      <c r="E353" s="162">
        <f>G353+I353+K353+M353+O353+Q353+S353+U353+U353+W353+Y353+AA353+AC353+AE353+AG353+AI353+AK353+AM353+AO353+AQ353+AS353+AU353+AW353+AY353+BA353+BC353+BE353+BG353+BI353+BK353+BM353+BO353+BQ353+BS353+BU353+BW353+BY353+CA353+CC353+CE353+CG353+CI353+CK353+CM353+CO353+CQ353+CS353+CU353+CW353</f>
        <v>960</v>
      </c>
      <c r="F353" s="162">
        <f>H353+J353+L353+N353+P353+R353+T353+V353+V353+X353+Z353+AB353+AD353+AF353+AH353+AJ353+AL353+AN353+AP353+AR353+AT353+AV353+AX353+AZ353+BB353+BD353+BF353+BH353+BJ353+BL353+BN353+BP353+BR353+BT353+BV353+BX353+BZ353+CB353+CD353+CF353+CH353+CJ353+CL353+CN353+CP353+CR353+CT353+CV353+CX353</f>
        <v>4560000</v>
      </c>
      <c r="H353" s="143">
        <v>0</v>
      </c>
      <c r="K353" s="167"/>
      <c r="L353" s="168"/>
      <c r="BO353" s="143">
        <v>960</v>
      </c>
      <c r="BP353" s="143">
        <v>4560000</v>
      </c>
      <c r="CT353" s="177"/>
      <c r="CU353" s="165"/>
      <c r="CV353" s="165"/>
      <c r="CW353" s="177"/>
      <c r="CX353" s="177"/>
    </row>
    <row r="354" spans="1:102">
      <c r="B354" s="214" t="s">
        <v>72</v>
      </c>
      <c r="C354" s="145" t="s">
        <v>284</v>
      </c>
      <c r="D354" s="146"/>
      <c r="E354" s="157"/>
      <c r="F354" s="157"/>
      <c r="G354" s="143">
        <v>1333.33</v>
      </c>
      <c r="H354" s="167">
        <v>156000</v>
      </c>
      <c r="K354" s="265">
        <v>250</v>
      </c>
      <c r="L354" s="261">
        <v>10000</v>
      </c>
      <c r="M354" s="241"/>
      <c r="N354" s="242"/>
      <c r="O354" s="164"/>
      <c r="P354" s="164"/>
      <c r="BO354" s="143">
        <v>0</v>
      </c>
      <c r="BP354" s="143">
        <v>0</v>
      </c>
    </row>
    <row r="355" spans="1:102">
      <c r="B355" s="214" t="s">
        <v>72</v>
      </c>
      <c r="C355" s="145" t="s">
        <v>284</v>
      </c>
      <c r="D355" s="146"/>
      <c r="E355" s="157"/>
      <c r="F355" s="157"/>
      <c r="G355" s="143">
        <v>666.67</v>
      </c>
      <c r="H355" s="167">
        <v>78000</v>
      </c>
      <c r="K355" s="260">
        <v>100</v>
      </c>
      <c r="L355" s="261">
        <v>5000</v>
      </c>
      <c r="M355" s="241"/>
      <c r="N355" s="242"/>
      <c r="O355" s="164"/>
      <c r="P355" s="164"/>
      <c r="BI355" s="163">
        <v>2166</v>
      </c>
      <c r="BJ355" s="163">
        <v>229600</v>
      </c>
      <c r="BO355" s="143">
        <v>150</v>
      </c>
      <c r="BP355" s="143">
        <v>712500</v>
      </c>
    </row>
    <row r="356" spans="1:102">
      <c r="B356" s="214" t="s">
        <v>72</v>
      </c>
      <c r="C356" s="145" t="s">
        <v>284</v>
      </c>
      <c r="D356" s="146"/>
      <c r="E356" s="157"/>
      <c r="F356" s="157"/>
      <c r="G356" s="143">
        <v>30</v>
      </c>
      <c r="H356" s="167">
        <v>111150</v>
      </c>
      <c r="K356" s="184"/>
      <c r="L356" s="185"/>
      <c r="M356" s="241"/>
      <c r="N356" s="242"/>
      <c r="O356" s="164"/>
      <c r="P356" s="164"/>
      <c r="BI356" s="262">
        <v>1500</v>
      </c>
      <c r="BJ356" s="263">
        <v>150000</v>
      </c>
      <c r="BO356" s="143">
        <v>0</v>
      </c>
      <c r="BP356" s="143">
        <v>0</v>
      </c>
    </row>
    <row r="357" spans="1:102">
      <c r="B357" s="214" t="s">
        <v>72</v>
      </c>
      <c r="C357" s="145" t="s">
        <v>284</v>
      </c>
      <c r="D357" s="146"/>
      <c r="E357" s="234"/>
      <c r="F357" s="234"/>
      <c r="G357" s="260">
        <v>1000</v>
      </c>
      <c r="H357" s="261">
        <v>117000</v>
      </c>
      <c r="K357" s="184"/>
      <c r="L357" s="185"/>
      <c r="M357" s="241"/>
      <c r="N357" s="242"/>
      <c r="O357" s="164"/>
      <c r="P357" s="164"/>
      <c r="BO357" s="143">
        <v>60</v>
      </c>
      <c r="BP357" s="143">
        <v>285000</v>
      </c>
    </row>
    <row r="358" spans="1:102" s="294" customFormat="1">
      <c r="A358" s="292"/>
      <c r="B358" s="293" t="s">
        <v>398</v>
      </c>
      <c r="C358" s="298"/>
      <c r="D358" s="300"/>
      <c r="E358" s="295">
        <f t="shared" ref="E358:F358" si="71">G358+I358+K358+M358+O358+Q358+S358+U358+U358+W358+Y358+AA358+AC358+AE358+AG358+AI358+AK358+AM358+AO358+AQ358+AS358+AU358+AW358+AY358+BA358+BC358+BE358+BG358+BI358+BK358+BM358+BO358+BQ358+BS358+BU358+BW358+BY358+CA358+CC358+CE358+CG358+CI358+CK358+CM358+CO358+CQ358+CS358+CU358+CW358</f>
        <v>113454.01</v>
      </c>
      <c r="F358" s="295">
        <f t="shared" si="71"/>
        <v>8802690.5257220268</v>
      </c>
      <c r="G358" s="301">
        <f t="shared" ref="G358:BN358" si="72">SUM(G344:G357)</f>
        <v>70209.78</v>
      </c>
      <c r="H358" s="301">
        <f t="shared" si="72"/>
        <v>5649590.5257220268</v>
      </c>
      <c r="I358" s="302"/>
      <c r="J358" s="302">
        <f t="shared" si="72"/>
        <v>0</v>
      </c>
      <c r="K358" s="301">
        <f t="shared" si="72"/>
        <v>25411.56</v>
      </c>
      <c r="L358" s="301">
        <f t="shared" si="72"/>
        <v>871000</v>
      </c>
      <c r="M358" s="302">
        <f t="shared" si="72"/>
        <v>1720</v>
      </c>
      <c r="N358" s="302">
        <f t="shared" si="72"/>
        <v>79000</v>
      </c>
      <c r="O358" s="301">
        <f t="shared" si="72"/>
        <v>0</v>
      </c>
      <c r="P358" s="301">
        <f t="shared" si="72"/>
        <v>0</v>
      </c>
      <c r="Q358" s="302">
        <f t="shared" si="72"/>
        <v>12236.67</v>
      </c>
      <c r="R358" s="302">
        <f t="shared" si="72"/>
        <v>826000</v>
      </c>
      <c r="S358" s="301">
        <f t="shared" si="72"/>
        <v>0</v>
      </c>
      <c r="T358" s="301">
        <f t="shared" si="72"/>
        <v>0</v>
      </c>
      <c r="U358" s="302">
        <f t="shared" si="72"/>
        <v>0</v>
      </c>
      <c r="V358" s="302">
        <f t="shared" si="72"/>
        <v>0</v>
      </c>
      <c r="W358" s="301">
        <f t="shared" si="72"/>
        <v>0</v>
      </c>
      <c r="X358" s="301">
        <f t="shared" si="72"/>
        <v>0</v>
      </c>
      <c r="Y358" s="302">
        <f t="shared" si="72"/>
        <v>0</v>
      </c>
      <c r="Z358" s="302">
        <f t="shared" si="72"/>
        <v>0</v>
      </c>
      <c r="AA358" s="301">
        <f t="shared" si="72"/>
        <v>0</v>
      </c>
      <c r="AB358" s="301">
        <f t="shared" si="72"/>
        <v>0</v>
      </c>
      <c r="AC358" s="302">
        <f t="shared" si="72"/>
        <v>0</v>
      </c>
      <c r="AD358" s="302">
        <f t="shared" si="72"/>
        <v>0</v>
      </c>
      <c r="AE358" s="301">
        <f t="shared" si="72"/>
        <v>0</v>
      </c>
      <c r="AF358" s="301">
        <f t="shared" si="72"/>
        <v>0</v>
      </c>
      <c r="AG358" s="302">
        <f t="shared" si="72"/>
        <v>0</v>
      </c>
      <c r="AH358" s="302">
        <f t="shared" si="72"/>
        <v>0</v>
      </c>
      <c r="AI358" s="301">
        <f t="shared" si="72"/>
        <v>0</v>
      </c>
      <c r="AJ358" s="301">
        <f t="shared" si="72"/>
        <v>0</v>
      </c>
      <c r="AK358" s="302">
        <f t="shared" si="72"/>
        <v>0</v>
      </c>
      <c r="AL358" s="302">
        <f t="shared" si="72"/>
        <v>0</v>
      </c>
      <c r="AM358" s="301">
        <f t="shared" si="72"/>
        <v>0</v>
      </c>
      <c r="AN358" s="301">
        <f t="shared" si="72"/>
        <v>0</v>
      </c>
      <c r="AO358" s="302">
        <f t="shared" si="72"/>
        <v>0</v>
      </c>
      <c r="AP358" s="302">
        <f t="shared" si="72"/>
        <v>0</v>
      </c>
      <c r="AQ358" s="301">
        <f t="shared" si="72"/>
        <v>0</v>
      </c>
      <c r="AR358" s="301">
        <f t="shared" si="72"/>
        <v>0</v>
      </c>
      <c r="AS358" s="302">
        <f t="shared" si="72"/>
        <v>0</v>
      </c>
      <c r="AT358" s="302">
        <f t="shared" si="72"/>
        <v>0</v>
      </c>
      <c r="AU358" s="301">
        <f t="shared" si="72"/>
        <v>0</v>
      </c>
      <c r="AV358" s="301">
        <f t="shared" si="72"/>
        <v>0</v>
      </c>
      <c r="AW358" s="302">
        <f t="shared" si="72"/>
        <v>0</v>
      </c>
      <c r="AX358" s="302">
        <f t="shared" si="72"/>
        <v>0</v>
      </c>
      <c r="AY358" s="301">
        <f t="shared" si="72"/>
        <v>0</v>
      </c>
      <c r="AZ358" s="301">
        <f t="shared" si="72"/>
        <v>0</v>
      </c>
      <c r="BA358" s="302">
        <f t="shared" si="72"/>
        <v>0</v>
      </c>
      <c r="BB358" s="302">
        <f t="shared" si="72"/>
        <v>0</v>
      </c>
      <c r="BC358" s="301">
        <f t="shared" si="72"/>
        <v>0</v>
      </c>
      <c r="BD358" s="301">
        <f t="shared" si="72"/>
        <v>0</v>
      </c>
      <c r="BE358" s="302">
        <f t="shared" si="72"/>
        <v>0</v>
      </c>
      <c r="BF358" s="302">
        <f t="shared" si="72"/>
        <v>0</v>
      </c>
      <c r="BG358" s="301">
        <f t="shared" si="72"/>
        <v>0</v>
      </c>
      <c r="BH358" s="301">
        <f t="shared" si="72"/>
        <v>0</v>
      </c>
      <c r="BI358" s="302">
        <f t="shared" si="72"/>
        <v>3666</v>
      </c>
      <c r="BJ358" s="302">
        <f t="shared" si="72"/>
        <v>379600</v>
      </c>
      <c r="BK358" s="301">
        <f t="shared" si="72"/>
        <v>0</v>
      </c>
      <c r="BL358" s="301">
        <f t="shared" si="72"/>
        <v>0</v>
      </c>
      <c r="BM358" s="302">
        <f t="shared" si="72"/>
        <v>0</v>
      </c>
      <c r="BN358" s="302">
        <f t="shared" si="72"/>
        <v>0</v>
      </c>
      <c r="BO358" s="296">
        <v>210</v>
      </c>
      <c r="BP358" s="296">
        <v>997500</v>
      </c>
      <c r="BQ358" s="302">
        <f t="shared" ref="BQ358:CX358" si="73">SUM(BQ344:BQ357)</f>
        <v>0</v>
      </c>
      <c r="BR358" s="302">
        <f t="shared" si="73"/>
        <v>0</v>
      </c>
      <c r="BS358" s="301">
        <f t="shared" si="73"/>
        <v>0</v>
      </c>
      <c r="BT358" s="301">
        <f t="shared" si="73"/>
        <v>0</v>
      </c>
      <c r="BU358" s="302">
        <f t="shared" si="73"/>
        <v>0</v>
      </c>
      <c r="BV358" s="302">
        <f t="shared" si="73"/>
        <v>0</v>
      </c>
      <c r="BW358" s="301">
        <f t="shared" si="73"/>
        <v>0</v>
      </c>
      <c r="BX358" s="301">
        <f t="shared" si="73"/>
        <v>0</v>
      </c>
      <c r="BY358" s="302">
        <f t="shared" si="73"/>
        <v>0</v>
      </c>
      <c r="BZ358" s="302">
        <f t="shared" si="73"/>
        <v>0</v>
      </c>
      <c r="CA358" s="301">
        <f t="shared" si="73"/>
        <v>0</v>
      </c>
      <c r="CB358" s="301">
        <f t="shared" si="73"/>
        <v>0</v>
      </c>
      <c r="CC358" s="302">
        <f t="shared" si="73"/>
        <v>0</v>
      </c>
      <c r="CD358" s="302">
        <f t="shared" si="73"/>
        <v>0</v>
      </c>
      <c r="CE358" s="301">
        <f t="shared" si="73"/>
        <v>0</v>
      </c>
      <c r="CF358" s="301">
        <f t="shared" si="73"/>
        <v>0</v>
      </c>
      <c r="CG358" s="302">
        <f t="shared" si="73"/>
        <v>0</v>
      </c>
      <c r="CH358" s="302">
        <f t="shared" si="73"/>
        <v>0</v>
      </c>
      <c r="CI358" s="301">
        <f t="shared" si="73"/>
        <v>0</v>
      </c>
      <c r="CJ358" s="301">
        <f t="shared" si="73"/>
        <v>0</v>
      </c>
      <c r="CK358" s="302">
        <f t="shared" si="73"/>
        <v>0</v>
      </c>
      <c r="CL358" s="302">
        <f t="shared" si="73"/>
        <v>0</v>
      </c>
      <c r="CM358" s="301">
        <f t="shared" si="73"/>
        <v>0</v>
      </c>
      <c r="CN358" s="301">
        <f t="shared" si="73"/>
        <v>0</v>
      </c>
      <c r="CO358" s="302">
        <f t="shared" si="73"/>
        <v>0</v>
      </c>
      <c r="CP358" s="302">
        <f t="shared" si="73"/>
        <v>0</v>
      </c>
      <c r="CQ358" s="301">
        <f t="shared" si="73"/>
        <v>0</v>
      </c>
      <c r="CR358" s="301">
        <f t="shared" si="73"/>
        <v>0</v>
      </c>
      <c r="CS358" s="302">
        <f t="shared" si="73"/>
        <v>0</v>
      </c>
      <c r="CT358" s="302">
        <f t="shared" si="73"/>
        <v>0</v>
      </c>
      <c r="CU358" s="301">
        <f t="shared" si="73"/>
        <v>0</v>
      </c>
      <c r="CV358" s="301">
        <f t="shared" si="73"/>
        <v>0</v>
      </c>
      <c r="CW358" s="302">
        <f t="shared" si="73"/>
        <v>0</v>
      </c>
      <c r="CX358" s="302">
        <f t="shared" si="73"/>
        <v>0</v>
      </c>
    </row>
    <row r="359" spans="1:102">
      <c r="B359" s="214" t="s">
        <v>72</v>
      </c>
      <c r="C359" s="145" t="s">
        <v>299</v>
      </c>
      <c r="D359" s="146"/>
      <c r="E359" s="157"/>
      <c r="F359" s="157"/>
      <c r="H359" s="167"/>
      <c r="K359" s="184"/>
      <c r="L359" s="185"/>
      <c r="M359" s="241">
        <v>34217</v>
      </c>
      <c r="N359" s="242">
        <v>1624500</v>
      </c>
      <c r="O359" s="164"/>
      <c r="P359" s="164"/>
      <c r="BO359" s="143">
        <v>0</v>
      </c>
      <c r="BP359" s="143">
        <v>0</v>
      </c>
    </row>
    <row r="360" spans="1:102">
      <c r="B360" s="214" t="s">
        <v>72</v>
      </c>
      <c r="C360" s="145" t="s">
        <v>299</v>
      </c>
      <c r="D360" s="146"/>
      <c r="E360" s="157"/>
      <c r="F360" s="157"/>
      <c r="H360" s="167"/>
      <c r="K360" s="184"/>
      <c r="L360" s="185"/>
      <c r="M360" s="241">
        <v>14025</v>
      </c>
      <c r="N360" s="242">
        <v>465000</v>
      </c>
      <c r="O360" s="164"/>
      <c r="P360" s="164"/>
      <c r="BO360" s="143">
        <v>0</v>
      </c>
      <c r="BP360" s="143">
        <v>0</v>
      </c>
    </row>
    <row r="361" spans="1:102">
      <c r="B361" s="214" t="s">
        <v>72</v>
      </c>
      <c r="C361" s="145" t="s">
        <v>299</v>
      </c>
      <c r="D361" s="146"/>
      <c r="E361" s="157"/>
      <c r="F361" s="157"/>
      <c r="H361" s="167"/>
      <c r="K361" s="184"/>
      <c r="L361" s="185"/>
      <c r="M361" s="241">
        <v>4159</v>
      </c>
      <c r="N361" s="242">
        <v>178450</v>
      </c>
      <c r="O361" s="164"/>
      <c r="P361" s="164"/>
      <c r="BO361" s="143">
        <v>0</v>
      </c>
      <c r="BP361" s="143">
        <v>0</v>
      </c>
    </row>
    <row r="362" spans="1:102">
      <c r="B362" s="214"/>
      <c r="C362" s="145" t="s">
        <v>299</v>
      </c>
      <c r="D362" s="146"/>
      <c r="E362" s="157"/>
      <c r="F362" s="157"/>
      <c r="H362" s="167"/>
      <c r="K362" s="184"/>
      <c r="L362" s="185"/>
      <c r="M362" s="241">
        <v>51375</v>
      </c>
      <c r="N362" s="242">
        <v>2274000</v>
      </c>
      <c r="O362" s="164"/>
      <c r="P362" s="164"/>
      <c r="BO362" s="143">
        <v>0</v>
      </c>
      <c r="BP362" s="143">
        <v>0</v>
      </c>
    </row>
    <row r="363" spans="1:102">
      <c r="B363" s="214"/>
      <c r="C363" s="145" t="s">
        <v>299</v>
      </c>
      <c r="D363" s="146"/>
      <c r="E363" s="157"/>
      <c r="F363" s="157"/>
      <c r="H363" s="167"/>
      <c r="K363" s="184"/>
      <c r="L363" s="185"/>
      <c r="M363" s="241">
        <v>5420</v>
      </c>
      <c r="N363" s="242">
        <v>251000</v>
      </c>
      <c r="O363" s="164"/>
      <c r="P363" s="164"/>
      <c r="BO363" s="143">
        <v>0</v>
      </c>
      <c r="BP363" s="143">
        <v>0</v>
      </c>
      <c r="CT363" s="177"/>
      <c r="CU363" s="165"/>
      <c r="CV363" s="165"/>
      <c r="CW363" s="177"/>
      <c r="CX363" s="177"/>
    </row>
    <row r="364" spans="1:102">
      <c r="B364" s="214"/>
      <c r="C364" s="145" t="s">
        <v>299</v>
      </c>
      <c r="D364" s="146"/>
      <c r="E364" s="157"/>
      <c r="F364" s="157"/>
      <c r="H364" s="167"/>
      <c r="K364" s="184"/>
      <c r="L364" s="185"/>
      <c r="M364" s="241">
        <v>23495.96</v>
      </c>
      <c r="N364" s="242">
        <v>1122000</v>
      </c>
      <c r="O364" s="164"/>
      <c r="P364" s="164"/>
      <c r="BO364" s="143">
        <v>0</v>
      </c>
      <c r="BP364" s="143">
        <v>0</v>
      </c>
      <c r="CT364" s="177"/>
      <c r="CU364" s="165"/>
      <c r="CV364" s="165"/>
      <c r="CW364" s="177"/>
      <c r="CX364" s="177"/>
    </row>
    <row r="365" spans="1:102">
      <c r="A365" s="161">
        <v>155</v>
      </c>
      <c r="B365" s="145" t="s">
        <v>301</v>
      </c>
      <c r="C365" s="145" t="s">
        <v>299</v>
      </c>
      <c r="D365" s="146"/>
      <c r="E365" s="162">
        <f t="shared" ref="E365:F367" si="74">G365+I365+K365+M365+O365+Q365+S365+U365+U365+W365+Y365+AA365+AC365+AE365+AG365+AI365+AK365+AM365+AO365+AQ365+AS365+AU365+AW365+AY365+BA365+BC365+BE365+BG365+BI365+BK365+BM365+BO365+BQ365+BS365+BU365+BW365+BY365+CA365+CC365+CE365+CG365+CI365+CK365+CM365+CO365+CQ365+CS365+CU365+CW365</f>
        <v>90716.81</v>
      </c>
      <c r="F365" s="162">
        <f t="shared" si="74"/>
        <v>4226183.2300000004</v>
      </c>
      <c r="K365" s="167"/>
      <c r="L365" s="168"/>
      <c r="M365" s="163">
        <v>90716.81</v>
      </c>
      <c r="N365" s="163">
        <v>4226183.2300000004</v>
      </c>
      <c r="BO365" s="143">
        <v>0</v>
      </c>
      <c r="BP365" s="143">
        <v>0</v>
      </c>
      <c r="CT365" s="177"/>
      <c r="CU365" s="165"/>
      <c r="CV365" s="165"/>
      <c r="CW365" s="177"/>
      <c r="CX365" s="177"/>
    </row>
    <row r="366" spans="1:102">
      <c r="A366" s="161">
        <v>154</v>
      </c>
      <c r="B366" s="145" t="s">
        <v>300</v>
      </c>
      <c r="C366" s="145" t="s">
        <v>299</v>
      </c>
      <c r="D366" s="146"/>
      <c r="E366" s="162">
        <f t="shared" si="74"/>
        <v>85540</v>
      </c>
      <c r="F366" s="162">
        <f t="shared" si="74"/>
        <v>3863000</v>
      </c>
      <c r="K366" s="167"/>
      <c r="L366" s="168"/>
      <c r="M366" s="163">
        <v>85540</v>
      </c>
      <c r="N366" s="163">
        <v>3863000</v>
      </c>
      <c r="BO366" s="143">
        <v>0</v>
      </c>
      <c r="BP366" s="143">
        <v>0</v>
      </c>
      <c r="CT366" s="177"/>
      <c r="CU366" s="165"/>
      <c r="CV366" s="165"/>
      <c r="CW366" s="177"/>
      <c r="CX366" s="177"/>
    </row>
    <row r="367" spans="1:102">
      <c r="A367" s="161">
        <v>152</v>
      </c>
      <c r="B367" s="145" t="s">
        <v>297</v>
      </c>
      <c r="C367" s="145" t="s">
        <v>299</v>
      </c>
      <c r="D367" s="146"/>
      <c r="E367" s="162">
        <f t="shared" si="74"/>
        <v>67720.59</v>
      </c>
      <c r="F367" s="162">
        <f t="shared" si="74"/>
        <v>3008087.75</v>
      </c>
      <c r="K367" s="167"/>
      <c r="L367" s="168"/>
      <c r="M367" s="163">
        <v>67720.59</v>
      </c>
      <c r="N367" s="163">
        <v>3008087.75</v>
      </c>
      <c r="BO367" s="143">
        <v>0</v>
      </c>
      <c r="BP367" s="143">
        <v>0</v>
      </c>
      <c r="CT367" s="177"/>
      <c r="CU367" s="165"/>
      <c r="CV367" s="165"/>
      <c r="CW367" s="177"/>
      <c r="CX367" s="177"/>
    </row>
    <row r="368" spans="1:102">
      <c r="B368" s="214"/>
      <c r="C368" s="145" t="s">
        <v>299</v>
      </c>
      <c r="D368" s="146"/>
      <c r="E368" s="157"/>
      <c r="F368" s="157"/>
      <c r="H368" s="167"/>
      <c r="K368" s="184"/>
      <c r="L368" s="185"/>
      <c r="M368" s="241">
        <v>31940</v>
      </c>
      <c r="N368" s="242">
        <v>1517000</v>
      </c>
      <c r="O368" s="164"/>
      <c r="P368" s="164"/>
      <c r="BO368" s="143">
        <v>0</v>
      </c>
      <c r="BP368" s="143">
        <v>0</v>
      </c>
      <c r="CT368" s="177"/>
      <c r="CU368" s="165"/>
      <c r="CV368" s="165"/>
      <c r="CW368" s="177"/>
      <c r="CX368" s="177"/>
    </row>
    <row r="369" spans="1:102">
      <c r="B369" s="214"/>
      <c r="C369" s="145" t="s">
        <v>299</v>
      </c>
      <c r="D369" s="146"/>
      <c r="E369" s="157"/>
      <c r="F369" s="157"/>
      <c r="H369" s="167"/>
      <c r="K369" s="184"/>
      <c r="L369" s="185"/>
      <c r="M369" s="241">
        <v>51638.5</v>
      </c>
      <c r="N369" s="242">
        <v>2385500</v>
      </c>
      <c r="O369" s="164"/>
      <c r="P369" s="164"/>
      <c r="BO369" s="143">
        <v>0</v>
      </c>
      <c r="BP369" s="143">
        <v>0</v>
      </c>
      <c r="CT369" s="177"/>
      <c r="CU369" s="165"/>
      <c r="CV369" s="165"/>
      <c r="CW369" s="177"/>
      <c r="CX369" s="177"/>
    </row>
    <row r="370" spans="1:102">
      <c r="B370" s="214"/>
      <c r="C370" s="145" t="s">
        <v>299</v>
      </c>
      <c r="D370" s="146"/>
      <c r="E370" s="157"/>
      <c r="F370" s="157"/>
      <c r="H370" s="167"/>
      <c r="K370" s="184"/>
      <c r="L370" s="185"/>
      <c r="M370" s="266">
        <v>700</v>
      </c>
      <c r="N370" s="266">
        <v>28000</v>
      </c>
      <c r="O370" s="164"/>
      <c r="P370" s="164"/>
      <c r="BO370" s="143">
        <v>0</v>
      </c>
      <c r="BP370" s="143">
        <v>0</v>
      </c>
      <c r="CT370" s="177"/>
      <c r="CU370" s="165"/>
      <c r="CV370" s="165"/>
      <c r="CW370" s="177"/>
      <c r="CX370" s="177"/>
    </row>
    <row r="371" spans="1:102">
      <c r="B371" s="214"/>
      <c r="C371" s="145" t="s">
        <v>299</v>
      </c>
      <c r="D371" s="146"/>
      <c r="E371" s="157"/>
      <c r="F371" s="157"/>
      <c r="H371" s="167"/>
      <c r="K371" s="184"/>
      <c r="L371" s="185"/>
      <c r="M371" s="241">
        <v>10850</v>
      </c>
      <c r="N371" s="242">
        <v>464000</v>
      </c>
      <c r="O371" s="164"/>
      <c r="P371" s="164"/>
      <c r="BO371" s="143">
        <v>0</v>
      </c>
      <c r="BP371" s="143">
        <v>0</v>
      </c>
      <c r="CT371" s="177"/>
      <c r="CU371" s="165"/>
      <c r="CV371" s="165"/>
      <c r="CW371" s="177"/>
      <c r="CX371" s="177"/>
    </row>
    <row r="372" spans="1:102">
      <c r="B372" s="214"/>
      <c r="C372" s="145" t="s">
        <v>299</v>
      </c>
      <c r="D372" s="146"/>
      <c r="E372" s="157"/>
      <c r="F372" s="157"/>
      <c r="H372" s="167"/>
      <c r="K372" s="184"/>
      <c r="L372" s="185"/>
      <c r="M372" s="241">
        <v>8300</v>
      </c>
      <c r="N372" s="242">
        <v>375000</v>
      </c>
      <c r="O372" s="164"/>
      <c r="P372" s="164"/>
      <c r="BO372" s="143">
        <v>0</v>
      </c>
      <c r="BP372" s="143">
        <v>0</v>
      </c>
      <c r="CT372" s="177"/>
      <c r="CU372" s="165"/>
      <c r="CV372" s="165"/>
      <c r="CW372" s="177"/>
      <c r="CX372" s="177"/>
    </row>
    <row r="373" spans="1:102" ht="31">
      <c r="A373" s="161">
        <v>151</v>
      </c>
      <c r="B373" s="145" t="s">
        <v>296</v>
      </c>
      <c r="C373" s="145" t="s">
        <v>299</v>
      </c>
      <c r="D373" s="146"/>
      <c r="E373" s="162">
        <f>G373+I373+K373+M373+O373+Q373+S373+U373+U373+W373+Y373+AA373+AC373+AE373+AG373+AI373+AK373+AM373+AO373+AQ373+AS373+AU373+AW373+AY373+BA373+BC373+BE373+BG373+BI373+BK373+BM373+BO373+BQ373+BS373+BU373+BW373+BY373+CA373+CC373+CE373+CG373+CI373+CK373+CM373+CO373+CQ373+CS373+CU373+CW373</f>
        <v>117011.64</v>
      </c>
      <c r="F373" s="162">
        <f>H373+J373+L373+N373+P373+R373+T373+V373+V373+X373+Z373+AB373+AD373+AF373+AH373+AJ373+AL373+AN373+AP373+AR373+AT373+AV373+AX373+AZ373+BB373+BD373+BF373+BH373+BJ373+BL373+BN373+BP373+BR373+BT373+BV373+BX373+BZ373+CB373+CD373+CF373+CH373+CJ373+CL373+CN373+CP373+CR373+CT373+CV373+CX373</f>
        <v>5077116</v>
      </c>
      <c r="K373" s="167"/>
      <c r="L373" s="168"/>
      <c r="M373" s="163">
        <v>117011.64</v>
      </c>
      <c r="N373" s="163">
        <v>5077116</v>
      </c>
      <c r="BO373" s="143">
        <v>0</v>
      </c>
      <c r="BP373" s="143">
        <v>0</v>
      </c>
      <c r="CT373" s="177"/>
      <c r="CU373" s="165"/>
      <c r="CV373" s="165"/>
      <c r="CW373" s="177"/>
      <c r="CX373" s="177"/>
    </row>
    <row r="374" spans="1:102">
      <c r="B374" s="214"/>
      <c r="C374" s="145" t="s">
        <v>299</v>
      </c>
      <c r="D374" s="146"/>
      <c r="E374" s="157"/>
      <c r="F374" s="157"/>
      <c r="H374" s="167"/>
      <c r="K374" s="184"/>
      <c r="L374" s="185"/>
      <c r="M374" s="241">
        <v>11050</v>
      </c>
      <c r="N374" s="242">
        <v>515000</v>
      </c>
      <c r="O374" s="164"/>
      <c r="P374" s="164"/>
      <c r="BO374" s="143">
        <v>0</v>
      </c>
      <c r="BP374" s="143">
        <v>0</v>
      </c>
      <c r="CT374" s="177"/>
      <c r="CU374" s="165"/>
      <c r="CV374" s="165"/>
      <c r="CW374" s="177"/>
      <c r="CX374" s="177"/>
    </row>
    <row r="375" spans="1:102">
      <c r="B375" s="214"/>
      <c r="C375" s="145" t="s">
        <v>299</v>
      </c>
      <c r="D375" s="146"/>
      <c r="E375" s="157"/>
      <c r="F375" s="157"/>
      <c r="H375" s="167"/>
      <c r="K375" s="184"/>
      <c r="L375" s="185"/>
      <c r="M375" s="241">
        <v>9654</v>
      </c>
      <c r="N375" s="242">
        <v>444167</v>
      </c>
      <c r="O375" s="164"/>
      <c r="P375" s="164"/>
      <c r="BO375" s="143">
        <v>0</v>
      </c>
      <c r="BP375" s="143">
        <v>0</v>
      </c>
      <c r="CT375" s="177"/>
      <c r="CU375" s="165"/>
      <c r="CV375" s="165"/>
      <c r="CW375" s="177"/>
      <c r="CX375" s="177"/>
    </row>
    <row r="376" spans="1:102">
      <c r="B376" s="214"/>
      <c r="C376" s="145" t="s">
        <v>299</v>
      </c>
      <c r="D376" s="146"/>
      <c r="E376" s="157"/>
      <c r="F376" s="157"/>
      <c r="H376" s="167"/>
      <c r="K376" s="184"/>
      <c r="L376" s="185"/>
      <c r="M376" s="241">
        <v>46585</v>
      </c>
      <c r="N376" s="242">
        <v>2227000</v>
      </c>
      <c r="O376" s="164"/>
      <c r="P376" s="164"/>
      <c r="BO376" s="143">
        <v>0</v>
      </c>
      <c r="BP376" s="143">
        <v>0</v>
      </c>
      <c r="CT376" s="177"/>
      <c r="CU376" s="165"/>
      <c r="CV376" s="165"/>
      <c r="CW376" s="177"/>
      <c r="CX376" s="177"/>
    </row>
    <row r="377" spans="1:102">
      <c r="B377" s="214"/>
      <c r="C377" s="145" t="s">
        <v>299</v>
      </c>
      <c r="D377" s="146"/>
      <c r="E377" s="157"/>
      <c r="F377" s="157"/>
      <c r="H377" s="167"/>
      <c r="K377" s="184"/>
      <c r="L377" s="185"/>
      <c r="M377" s="241">
        <v>8952</v>
      </c>
      <c r="N377" s="242">
        <v>420500</v>
      </c>
      <c r="O377" s="164"/>
      <c r="P377" s="164"/>
      <c r="BO377" s="143">
        <v>0</v>
      </c>
      <c r="BP377" s="143">
        <v>0</v>
      </c>
      <c r="CT377" s="177"/>
      <c r="CU377" s="165"/>
      <c r="CV377" s="165"/>
      <c r="CW377" s="177"/>
      <c r="CX377" s="177"/>
    </row>
    <row r="378" spans="1:102">
      <c r="B378" s="214"/>
      <c r="C378" s="145" t="s">
        <v>299</v>
      </c>
      <c r="D378" s="146"/>
      <c r="E378" s="157"/>
      <c r="F378" s="157"/>
      <c r="H378" s="167"/>
      <c r="K378" s="184"/>
      <c r="L378" s="185"/>
      <c r="M378" s="241">
        <v>73264</v>
      </c>
      <c r="N378" s="242">
        <v>3287070</v>
      </c>
      <c r="O378" s="164"/>
      <c r="P378" s="164"/>
      <c r="BO378" s="143">
        <v>0</v>
      </c>
      <c r="BP378" s="143">
        <v>0</v>
      </c>
      <c r="CT378" s="177"/>
      <c r="CU378" s="165"/>
      <c r="CV378" s="165"/>
      <c r="CW378" s="177"/>
      <c r="CX378" s="177"/>
    </row>
    <row r="379" spans="1:102">
      <c r="B379" s="214"/>
      <c r="C379" s="145" t="s">
        <v>299</v>
      </c>
      <c r="D379" s="146"/>
      <c r="E379" s="157"/>
      <c r="F379" s="157"/>
      <c r="H379" s="167"/>
      <c r="K379" s="184"/>
      <c r="L379" s="185"/>
      <c r="M379" s="241">
        <v>34320</v>
      </c>
      <c r="N379" s="242">
        <v>1566000</v>
      </c>
      <c r="O379" s="164"/>
      <c r="P379" s="164"/>
      <c r="BO379" s="143">
        <v>0</v>
      </c>
      <c r="BP379" s="143">
        <v>0</v>
      </c>
      <c r="CT379" s="177"/>
      <c r="CU379" s="165"/>
      <c r="CV379" s="165"/>
      <c r="CW379" s="177"/>
      <c r="CX379" s="177"/>
    </row>
    <row r="380" spans="1:102">
      <c r="A380" s="161">
        <v>153</v>
      </c>
      <c r="B380" s="145" t="s">
        <v>298</v>
      </c>
      <c r="C380" s="145" t="s">
        <v>299</v>
      </c>
      <c r="D380" s="146"/>
      <c r="E380" s="162">
        <f>G380+I380+K380+M380+O380+Q380+S380+U380+U380+W380+Y380+AA380+AC380+AE380+AG380+AI380+AK380+AM380+AO380+AQ380+AS380+AU380+AW380+AY380+BA380+BC380+BE380+BG380+BI380+BK380+BM380+BO380+BQ380+BS380+BU380+BW380+BY380+CA380+CC380+CE380+CG380+CI380+CK380+CM380+CO380+CQ380+CS380+CU380+CW380</f>
        <v>35494.21</v>
      </c>
      <c r="F380" s="162">
        <f>H380+J380+L380+N380+P380+R380+T380+V380+V380+X380+Z380+AB380+AD380+AF380+AH380+AJ380+AL380+AN380+AP380+AR380+AT380+AV380+AX380+AZ380+BB380+BD380+BF380+BH380+BJ380+BL380+BN380+BP380+BR380+BT380+BV380+BX380+BZ380+CB380+CD380+CF380+CH380+CJ380+CL380+CN380+CP380+CR380+CT380+CV380+CX380</f>
        <v>1728871.28</v>
      </c>
      <c r="K380" s="167"/>
      <c r="L380" s="168"/>
      <c r="M380" s="163">
        <v>35494.21</v>
      </c>
      <c r="N380" s="163">
        <v>1728871.28</v>
      </c>
      <c r="BO380" s="143">
        <v>0</v>
      </c>
      <c r="BP380" s="143">
        <v>0</v>
      </c>
      <c r="CT380" s="177"/>
      <c r="CU380" s="165"/>
      <c r="CV380" s="165"/>
      <c r="CW380" s="177"/>
      <c r="CX380" s="177"/>
    </row>
    <row r="381" spans="1:102">
      <c r="B381" s="214"/>
      <c r="C381" s="145" t="s">
        <v>299</v>
      </c>
      <c r="D381" s="146"/>
      <c r="E381" s="157"/>
      <c r="F381" s="157"/>
      <c r="H381" s="167"/>
      <c r="K381" s="184"/>
      <c r="L381" s="185"/>
      <c r="M381" s="241">
        <v>16536.5</v>
      </c>
      <c r="N381" s="242">
        <v>778660</v>
      </c>
      <c r="O381" s="164"/>
      <c r="P381" s="164"/>
      <c r="BO381" s="143">
        <v>0</v>
      </c>
      <c r="BP381" s="143">
        <v>0</v>
      </c>
      <c r="CT381" s="177"/>
      <c r="CU381" s="165"/>
      <c r="CV381" s="165"/>
      <c r="CW381" s="177"/>
      <c r="CX381" s="177"/>
    </row>
    <row r="382" spans="1:102" ht="31">
      <c r="A382" s="161">
        <v>156</v>
      </c>
      <c r="B382" s="145" t="s">
        <v>302</v>
      </c>
      <c r="C382" s="145" t="s">
        <v>299</v>
      </c>
      <c r="D382" s="146"/>
      <c r="E382" s="162">
        <f>G382+I382+K382+M382+O382+Q382+S382+U382+U382+W382+Y382+AA382+AC382+AE382+AG382+AI382+AK382+AM382+AO382+AQ382+AS382+AU382+AW382+AY382+BA382+BC382+BE382+BG382+BI382+BK382+BM382+BO382+BQ382+BS382+BU382+BW382+BY382+CA382+CC382+CE382+CG382+CI382+CK382+CM382+CO382+CQ382+CS382+CU382+CW382</f>
        <v>126010</v>
      </c>
      <c r="F382" s="162">
        <f>H382+J382+L382+N382+P382+R382+T382+V382+V382+X382+Z382+AB382+AD382+AF382+AH382+AJ382+AL382+AN382+AP382+AR382+AT382+AV382+AX382+AZ382+BB382+BD382+BF382+BH382+BJ382+BL382+BN382+BP382+BR382+BT382+BV382+BX382+BZ382+CB382+CD382+CF382+CH382+CJ382+CL382+CN382+CP382+CR382+CT382+CV382+CX382</f>
        <v>6050500</v>
      </c>
      <c r="K382" s="167"/>
      <c r="L382" s="168"/>
      <c r="M382" s="163">
        <v>126010</v>
      </c>
      <c r="N382" s="163">
        <v>6050500</v>
      </c>
      <c r="BO382" s="143">
        <v>0</v>
      </c>
      <c r="BP382" s="143">
        <v>0</v>
      </c>
      <c r="CT382" s="177"/>
      <c r="CU382" s="165"/>
      <c r="CV382" s="165"/>
      <c r="CW382" s="177"/>
      <c r="CX382" s="177"/>
    </row>
    <row r="383" spans="1:102">
      <c r="B383" s="214"/>
      <c r="C383" s="145" t="s">
        <v>299</v>
      </c>
      <c r="D383" s="146"/>
      <c r="E383" s="157"/>
      <c r="F383" s="157"/>
      <c r="H383" s="167"/>
      <c r="K383" s="184"/>
      <c r="L383" s="185"/>
      <c r="M383" s="241">
        <v>5600</v>
      </c>
      <c r="N383" s="242">
        <v>225000</v>
      </c>
      <c r="O383" s="164"/>
      <c r="P383" s="164"/>
      <c r="BO383" s="143">
        <v>0</v>
      </c>
      <c r="BP383" s="143">
        <v>0</v>
      </c>
      <c r="CT383" s="177"/>
      <c r="CU383" s="165"/>
      <c r="CV383" s="165"/>
      <c r="CW383" s="177"/>
      <c r="CX383" s="177"/>
    </row>
    <row r="384" spans="1:102">
      <c r="B384" s="214"/>
      <c r="C384" s="145" t="s">
        <v>299</v>
      </c>
      <c r="D384" s="146"/>
      <c r="E384" s="157"/>
      <c r="F384" s="157"/>
      <c r="H384" s="167"/>
      <c r="K384" s="184"/>
      <c r="L384" s="185"/>
      <c r="M384" s="241">
        <v>13550</v>
      </c>
      <c r="N384" s="242">
        <v>600000</v>
      </c>
      <c r="O384" s="164"/>
      <c r="P384" s="164"/>
      <c r="BO384" s="143">
        <v>0</v>
      </c>
      <c r="BP384" s="143">
        <v>0</v>
      </c>
      <c r="CT384" s="177"/>
      <c r="CU384" s="165"/>
      <c r="CV384" s="165"/>
      <c r="CW384" s="177"/>
      <c r="CX384" s="177"/>
    </row>
    <row r="385" spans="2:102">
      <c r="B385" s="214"/>
      <c r="C385" s="145" t="s">
        <v>299</v>
      </c>
      <c r="D385" s="146"/>
      <c r="E385" s="157"/>
      <c r="F385" s="157"/>
      <c r="H385" s="167"/>
      <c r="K385" s="184"/>
      <c r="L385" s="185"/>
      <c r="M385" s="241">
        <v>10050</v>
      </c>
      <c r="N385" s="242">
        <v>465000</v>
      </c>
      <c r="O385" s="164"/>
      <c r="P385" s="164"/>
      <c r="BO385" s="143">
        <v>0</v>
      </c>
      <c r="BP385" s="143">
        <v>0</v>
      </c>
      <c r="CT385" s="177"/>
      <c r="CU385" s="165"/>
      <c r="CV385" s="165"/>
      <c r="CW385" s="177"/>
      <c r="CX385" s="177"/>
    </row>
    <row r="386" spans="2:102">
      <c r="B386" s="214"/>
      <c r="C386" s="145" t="s">
        <v>299</v>
      </c>
      <c r="D386" s="146"/>
      <c r="E386" s="157"/>
      <c r="F386" s="157"/>
      <c r="H386" s="167"/>
      <c r="K386" s="184"/>
      <c r="L386" s="185"/>
      <c r="M386" s="241">
        <v>9008</v>
      </c>
      <c r="N386" s="242">
        <v>385500</v>
      </c>
      <c r="O386" s="164"/>
      <c r="P386" s="164"/>
      <c r="BO386" s="143">
        <v>0</v>
      </c>
      <c r="BP386" s="143">
        <v>0</v>
      </c>
      <c r="CT386" s="177"/>
      <c r="CU386" s="165"/>
      <c r="CV386" s="165"/>
      <c r="CW386" s="177"/>
      <c r="CX386" s="177"/>
    </row>
    <row r="387" spans="2:102">
      <c r="B387" s="214"/>
      <c r="C387" s="145" t="s">
        <v>299</v>
      </c>
      <c r="D387" s="146"/>
      <c r="E387" s="157"/>
      <c r="F387" s="157"/>
      <c r="H387" s="167"/>
      <c r="M387" s="163">
        <v>5003</v>
      </c>
      <c r="N387" s="163">
        <v>290000</v>
      </c>
      <c r="O387" s="164"/>
      <c r="P387" s="164"/>
      <c r="BO387" s="143">
        <v>0</v>
      </c>
      <c r="BP387" s="143">
        <v>0</v>
      </c>
      <c r="CT387" s="177"/>
      <c r="CU387" s="165"/>
      <c r="CV387" s="165"/>
      <c r="CW387" s="177"/>
      <c r="CX387" s="177"/>
    </row>
    <row r="388" spans="2:102">
      <c r="B388" s="214"/>
      <c r="C388" s="145" t="s">
        <v>299</v>
      </c>
      <c r="D388" s="146"/>
      <c r="E388" s="157"/>
      <c r="F388" s="157"/>
      <c r="H388" s="167"/>
      <c r="M388" s="163">
        <v>10350</v>
      </c>
      <c r="N388" s="163">
        <v>478000</v>
      </c>
      <c r="O388" s="164"/>
      <c r="P388" s="164"/>
      <c r="BO388" s="143">
        <v>0</v>
      </c>
      <c r="BP388" s="143">
        <v>0</v>
      </c>
      <c r="CT388" s="177"/>
      <c r="CU388" s="165"/>
      <c r="CV388" s="165"/>
      <c r="CW388" s="177"/>
      <c r="CX388" s="177"/>
    </row>
    <row r="389" spans="2:102">
      <c r="B389" s="214"/>
      <c r="C389" s="145" t="s">
        <v>299</v>
      </c>
      <c r="D389" s="146"/>
      <c r="E389" s="157"/>
      <c r="F389" s="157"/>
      <c r="H389" s="167"/>
      <c r="M389" s="163">
        <v>38740.699999999997</v>
      </c>
      <c r="N389" s="163">
        <v>1672661</v>
      </c>
      <c r="O389" s="164"/>
      <c r="P389" s="164"/>
      <c r="BO389" s="143">
        <v>0</v>
      </c>
      <c r="BP389" s="143">
        <v>0</v>
      </c>
      <c r="CT389" s="177"/>
      <c r="CU389" s="165"/>
      <c r="CV389" s="165"/>
      <c r="CW389" s="177"/>
      <c r="CX389" s="177"/>
    </row>
    <row r="390" spans="2:102">
      <c r="B390" s="214"/>
      <c r="C390" s="145" t="s">
        <v>299</v>
      </c>
      <c r="D390" s="146"/>
      <c r="E390" s="157"/>
      <c r="F390" s="157"/>
      <c r="H390" s="167"/>
      <c r="M390" s="163">
        <v>83245</v>
      </c>
      <c r="N390" s="163">
        <v>4005000</v>
      </c>
      <c r="O390" s="164"/>
      <c r="P390" s="164"/>
      <c r="BO390" s="143">
        <v>0</v>
      </c>
      <c r="BP390" s="143">
        <v>0</v>
      </c>
      <c r="CT390" s="177"/>
      <c r="CU390" s="165"/>
      <c r="CV390" s="165"/>
      <c r="CW390" s="177"/>
      <c r="CX390" s="177"/>
    </row>
    <row r="391" spans="2:102">
      <c r="B391" s="214"/>
      <c r="C391" s="145" t="s">
        <v>299</v>
      </c>
      <c r="D391" s="146"/>
      <c r="E391" s="157"/>
      <c r="F391" s="157"/>
      <c r="H391" s="167"/>
      <c r="M391" s="163">
        <v>7400</v>
      </c>
      <c r="N391" s="163">
        <v>320000</v>
      </c>
      <c r="O391" s="164"/>
      <c r="P391" s="164"/>
      <c r="BO391" s="143">
        <v>0</v>
      </c>
      <c r="BP391" s="143">
        <v>0</v>
      </c>
      <c r="CT391" s="177"/>
      <c r="CU391" s="165"/>
      <c r="CV391" s="165"/>
      <c r="CW391" s="177"/>
      <c r="CX391" s="177"/>
    </row>
    <row r="392" spans="2:102">
      <c r="B392" s="214"/>
      <c r="C392" s="145" t="s">
        <v>299</v>
      </c>
      <c r="D392" s="146"/>
      <c r="E392" s="157"/>
      <c r="F392" s="157"/>
      <c r="H392" s="164"/>
      <c r="M392" s="163">
        <v>16175</v>
      </c>
      <c r="N392" s="163">
        <v>681000</v>
      </c>
      <c r="O392" s="164"/>
      <c r="P392" s="164"/>
      <c r="BO392" s="143">
        <v>0</v>
      </c>
      <c r="BP392" s="143">
        <v>0</v>
      </c>
      <c r="CT392" s="177"/>
      <c r="CU392" s="165"/>
      <c r="CV392" s="165"/>
      <c r="CW392" s="177"/>
      <c r="CX392" s="177"/>
    </row>
    <row r="393" spans="2:102">
      <c r="B393" s="214"/>
      <c r="C393" s="145" t="s">
        <v>299</v>
      </c>
      <c r="D393" s="146"/>
      <c r="E393" s="157"/>
      <c r="F393" s="157"/>
      <c r="M393" s="163">
        <v>33205.4</v>
      </c>
      <c r="N393" s="163">
        <v>1647768.5</v>
      </c>
      <c r="O393" s="164"/>
      <c r="P393" s="164"/>
      <c r="BO393" s="143">
        <v>0</v>
      </c>
      <c r="BP393" s="143">
        <v>0</v>
      </c>
      <c r="CT393" s="177"/>
      <c r="CU393" s="165"/>
      <c r="CV393" s="165"/>
      <c r="CW393" s="177"/>
      <c r="CX393" s="177"/>
    </row>
    <row r="394" spans="2:102">
      <c r="B394" s="214"/>
      <c r="C394" s="145" t="s">
        <v>299</v>
      </c>
      <c r="D394" s="146"/>
      <c r="E394" s="157"/>
      <c r="F394" s="157"/>
      <c r="M394" s="163">
        <v>32850</v>
      </c>
      <c r="N394" s="163">
        <v>1466000</v>
      </c>
      <c r="O394" s="164"/>
      <c r="P394" s="164"/>
      <c r="BO394" s="143">
        <v>0</v>
      </c>
      <c r="BP394" s="143">
        <v>0</v>
      </c>
      <c r="CT394" s="177"/>
      <c r="CU394" s="165"/>
      <c r="CV394" s="165"/>
      <c r="CW394" s="177"/>
      <c r="CX394" s="177"/>
    </row>
    <row r="395" spans="2:102">
      <c r="B395" s="214"/>
      <c r="C395" s="145" t="s">
        <v>299</v>
      </c>
      <c r="D395" s="146"/>
      <c r="E395" s="157"/>
      <c r="F395" s="157"/>
      <c r="M395" s="163">
        <v>17000</v>
      </c>
      <c r="N395" s="163">
        <v>750000</v>
      </c>
      <c r="O395" s="164"/>
      <c r="P395" s="164"/>
      <c r="BO395" s="143">
        <v>0</v>
      </c>
      <c r="BP395" s="143">
        <v>0</v>
      </c>
      <c r="CT395" s="177"/>
      <c r="CU395" s="165"/>
      <c r="CV395" s="165"/>
      <c r="CW395" s="177"/>
      <c r="CX395" s="177"/>
    </row>
    <row r="396" spans="2:102">
      <c r="B396" s="214"/>
      <c r="C396" s="145" t="s">
        <v>299</v>
      </c>
      <c r="D396" s="146"/>
      <c r="E396" s="157"/>
      <c r="F396" s="157"/>
      <c r="M396" s="163">
        <v>43800</v>
      </c>
      <c r="N396" s="163">
        <v>1914000</v>
      </c>
      <c r="O396" s="164"/>
      <c r="P396" s="164"/>
      <c r="BO396" s="143">
        <v>0</v>
      </c>
      <c r="BP396" s="143">
        <v>0</v>
      </c>
      <c r="CT396" s="177"/>
      <c r="CU396" s="165"/>
      <c r="CV396" s="165"/>
      <c r="CW396" s="177"/>
      <c r="CX396" s="177"/>
    </row>
    <row r="397" spans="2:102">
      <c r="B397" s="214"/>
      <c r="C397" s="145" t="s">
        <v>299</v>
      </c>
      <c r="D397" s="146"/>
      <c r="E397" s="157"/>
      <c r="F397" s="157"/>
      <c r="M397" s="163">
        <v>107657.12</v>
      </c>
      <c r="N397" s="163">
        <v>4761021</v>
      </c>
      <c r="O397" s="164"/>
      <c r="P397" s="164"/>
      <c r="BO397" s="143">
        <v>0</v>
      </c>
      <c r="BP397" s="143">
        <v>0</v>
      </c>
      <c r="CT397" s="177"/>
      <c r="CU397" s="165"/>
      <c r="CV397" s="165"/>
      <c r="CW397" s="177"/>
      <c r="CX397" s="177"/>
    </row>
    <row r="398" spans="2:102">
      <c r="B398" s="214"/>
      <c r="C398" s="145" t="s">
        <v>299</v>
      </c>
      <c r="D398" s="146"/>
      <c r="E398" s="157"/>
      <c r="F398" s="157"/>
      <c r="M398" s="163">
        <v>177670</v>
      </c>
      <c r="N398" s="163">
        <v>8883500</v>
      </c>
      <c r="O398" s="164"/>
      <c r="P398" s="164"/>
      <c r="BO398" s="143">
        <v>0</v>
      </c>
      <c r="BP398" s="143">
        <v>0</v>
      </c>
    </row>
    <row r="399" spans="2:102">
      <c r="B399" s="214"/>
      <c r="C399" s="145" t="s">
        <v>299</v>
      </c>
      <c r="D399" s="146"/>
      <c r="E399" s="157"/>
      <c r="F399" s="157"/>
      <c r="M399" s="163">
        <v>112295.37</v>
      </c>
      <c r="N399" s="163">
        <v>5767768.5</v>
      </c>
      <c r="O399" s="164"/>
      <c r="P399" s="164"/>
      <c r="BO399" s="143">
        <v>0</v>
      </c>
      <c r="BP399" s="143">
        <v>0</v>
      </c>
    </row>
    <row r="400" spans="2:102">
      <c r="B400" s="214"/>
      <c r="C400" s="145" t="s">
        <v>299</v>
      </c>
      <c r="D400" s="146"/>
      <c r="E400" s="157"/>
      <c r="F400" s="157"/>
      <c r="M400" s="163">
        <v>23150</v>
      </c>
      <c r="N400" s="163">
        <v>1547200</v>
      </c>
      <c r="O400" s="164"/>
      <c r="P400" s="164"/>
      <c r="BO400" s="143">
        <v>0</v>
      </c>
      <c r="BP400" s="143">
        <v>0</v>
      </c>
    </row>
    <row r="401" spans="1:102">
      <c r="B401" s="214"/>
      <c r="C401" s="145" t="s">
        <v>299</v>
      </c>
      <c r="D401" s="146"/>
      <c r="E401" s="157"/>
      <c r="F401" s="157"/>
      <c r="M401" s="163">
        <v>28458</v>
      </c>
      <c r="N401" s="163">
        <v>1422900</v>
      </c>
      <c r="O401" s="164"/>
      <c r="P401" s="164"/>
      <c r="BO401" s="143">
        <v>0</v>
      </c>
      <c r="BP401" s="143">
        <v>0</v>
      </c>
    </row>
    <row r="402" spans="1:102" s="294" customFormat="1">
      <c r="A402" s="292"/>
      <c r="B402" s="293" t="s">
        <v>399</v>
      </c>
      <c r="C402" s="298"/>
      <c r="D402" s="300"/>
      <c r="E402" s="295">
        <f t="shared" ref="E402:F402" si="75">G402+I402+K402+M402+O402+Q402+S402+U402+U402+W402+Y402+AA402+AC402+AE402+AG402+AI402+AK402+AM402+AO402+AQ402+AS402+AU402+AW402+AY402+BA402+BC402+BE402+BG402+BI402+BK402+BM402+BO402+BQ402+BS402+BU402+BW402+BY402+CA402+CC402+CE402+CG402+CI402+CK402+CM402+CO402+CQ402+CS402+CU402+CW402</f>
        <v>1734182.7999999998</v>
      </c>
      <c r="F402" s="295">
        <f t="shared" si="75"/>
        <v>81158924.260000005</v>
      </c>
      <c r="G402" s="296">
        <f t="shared" ref="G402:BN402" si="76">SUM(G359:G401)</f>
        <v>0</v>
      </c>
      <c r="H402" s="296">
        <f t="shared" si="76"/>
        <v>0</v>
      </c>
      <c r="I402" s="297">
        <f t="shared" si="76"/>
        <v>0</v>
      </c>
      <c r="J402" s="297">
        <f t="shared" si="76"/>
        <v>0</v>
      </c>
      <c r="K402" s="296">
        <f t="shared" si="76"/>
        <v>0</v>
      </c>
      <c r="L402" s="296">
        <f t="shared" si="76"/>
        <v>0</v>
      </c>
      <c r="M402" s="297">
        <f t="shared" si="76"/>
        <v>1734182.7999999998</v>
      </c>
      <c r="N402" s="297">
        <f t="shared" si="76"/>
        <v>81158924.260000005</v>
      </c>
      <c r="O402" s="296">
        <f t="shared" si="76"/>
        <v>0</v>
      </c>
      <c r="P402" s="296">
        <f t="shared" si="76"/>
        <v>0</v>
      </c>
      <c r="Q402" s="297">
        <f t="shared" si="76"/>
        <v>0</v>
      </c>
      <c r="R402" s="297">
        <f t="shared" si="76"/>
        <v>0</v>
      </c>
      <c r="S402" s="296">
        <f t="shared" si="76"/>
        <v>0</v>
      </c>
      <c r="T402" s="296">
        <f t="shared" si="76"/>
        <v>0</v>
      </c>
      <c r="U402" s="297">
        <f t="shared" si="76"/>
        <v>0</v>
      </c>
      <c r="V402" s="297">
        <f t="shared" si="76"/>
        <v>0</v>
      </c>
      <c r="W402" s="296">
        <f t="shared" si="76"/>
        <v>0</v>
      </c>
      <c r="X402" s="296">
        <f t="shared" si="76"/>
        <v>0</v>
      </c>
      <c r="Y402" s="297">
        <f t="shared" si="76"/>
        <v>0</v>
      </c>
      <c r="Z402" s="297">
        <f t="shared" si="76"/>
        <v>0</v>
      </c>
      <c r="AA402" s="296">
        <f t="shared" si="76"/>
        <v>0</v>
      </c>
      <c r="AB402" s="296">
        <f t="shared" si="76"/>
        <v>0</v>
      </c>
      <c r="AC402" s="297">
        <f t="shared" si="76"/>
        <v>0</v>
      </c>
      <c r="AD402" s="297">
        <f t="shared" si="76"/>
        <v>0</v>
      </c>
      <c r="AE402" s="296">
        <f t="shared" si="76"/>
        <v>0</v>
      </c>
      <c r="AF402" s="296">
        <f t="shared" si="76"/>
        <v>0</v>
      </c>
      <c r="AG402" s="297">
        <f t="shared" si="76"/>
        <v>0</v>
      </c>
      <c r="AH402" s="297">
        <f t="shared" si="76"/>
        <v>0</v>
      </c>
      <c r="AI402" s="296">
        <f t="shared" si="76"/>
        <v>0</v>
      </c>
      <c r="AJ402" s="296">
        <f t="shared" si="76"/>
        <v>0</v>
      </c>
      <c r="AK402" s="297">
        <f t="shared" si="76"/>
        <v>0</v>
      </c>
      <c r="AL402" s="297">
        <f t="shared" si="76"/>
        <v>0</v>
      </c>
      <c r="AM402" s="296">
        <f t="shared" si="76"/>
        <v>0</v>
      </c>
      <c r="AN402" s="296">
        <f t="shared" si="76"/>
        <v>0</v>
      </c>
      <c r="AO402" s="297">
        <f t="shared" si="76"/>
        <v>0</v>
      </c>
      <c r="AP402" s="297">
        <f t="shared" si="76"/>
        <v>0</v>
      </c>
      <c r="AQ402" s="296">
        <f t="shared" si="76"/>
        <v>0</v>
      </c>
      <c r="AR402" s="296">
        <f t="shared" si="76"/>
        <v>0</v>
      </c>
      <c r="AS402" s="297">
        <f t="shared" si="76"/>
        <v>0</v>
      </c>
      <c r="AT402" s="297">
        <f t="shared" si="76"/>
        <v>0</v>
      </c>
      <c r="AU402" s="296">
        <f t="shared" si="76"/>
        <v>0</v>
      </c>
      <c r="AV402" s="296">
        <f t="shared" si="76"/>
        <v>0</v>
      </c>
      <c r="AW402" s="297">
        <f t="shared" si="76"/>
        <v>0</v>
      </c>
      <c r="AX402" s="297">
        <f t="shared" si="76"/>
        <v>0</v>
      </c>
      <c r="AY402" s="296">
        <f t="shared" si="76"/>
        <v>0</v>
      </c>
      <c r="AZ402" s="296">
        <f t="shared" si="76"/>
        <v>0</v>
      </c>
      <c r="BA402" s="297">
        <f t="shared" si="76"/>
        <v>0</v>
      </c>
      <c r="BB402" s="297">
        <f t="shared" si="76"/>
        <v>0</v>
      </c>
      <c r="BC402" s="296">
        <f t="shared" si="76"/>
        <v>0</v>
      </c>
      <c r="BD402" s="296">
        <f t="shared" si="76"/>
        <v>0</v>
      </c>
      <c r="BE402" s="297">
        <f t="shared" si="76"/>
        <v>0</v>
      </c>
      <c r="BF402" s="297">
        <f t="shared" si="76"/>
        <v>0</v>
      </c>
      <c r="BG402" s="296">
        <f t="shared" si="76"/>
        <v>0</v>
      </c>
      <c r="BH402" s="296">
        <f t="shared" si="76"/>
        <v>0</v>
      </c>
      <c r="BI402" s="297">
        <f t="shared" si="76"/>
        <v>0</v>
      </c>
      <c r="BJ402" s="297">
        <f t="shared" si="76"/>
        <v>0</v>
      </c>
      <c r="BK402" s="296">
        <f t="shared" si="76"/>
        <v>0</v>
      </c>
      <c r="BL402" s="296">
        <f t="shared" si="76"/>
        <v>0</v>
      </c>
      <c r="BM402" s="297">
        <f t="shared" si="76"/>
        <v>0</v>
      </c>
      <c r="BN402" s="297">
        <f t="shared" si="76"/>
        <v>0</v>
      </c>
      <c r="BO402" s="296">
        <v>0</v>
      </c>
      <c r="BP402" s="296">
        <v>0</v>
      </c>
      <c r="BQ402" s="297">
        <f t="shared" ref="BQ402:CX402" si="77">SUM(BQ359:BQ401)</f>
        <v>0</v>
      </c>
      <c r="BR402" s="297">
        <f t="shared" si="77"/>
        <v>0</v>
      </c>
      <c r="BS402" s="296">
        <f t="shared" si="77"/>
        <v>0</v>
      </c>
      <c r="BT402" s="296">
        <f t="shared" si="77"/>
        <v>0</v>
      </c>
      <c r="BU402" s="297">
        <f t="shared" si="77"/>
        <v>0</v>
      </c>
      <c r="BV402" s="297">
        <f t="shared" si="77"/>
        <v>0</v>
      </c>
      <c r="BW402" s="296">
        <f t="shared" si="77"/>
        <v>0</v>
      </c>
      <c r="BX402" s="296">
        <f t="shared" si="77"/>
        <v>0</v>
      </c>
      <c r="BY402" s="297">
        <f t="shared" si="77"/>
        <v>0</v>
      </c>
      <c r="BZ402" s="297">
        <f t="shared" si="77"/>
        <v>0</v>
      </c>
      <c r="CA402" s="296">
        <f t="shared" si="77"/>
        <v>0</v>
      </c>
      <c r="CB402" s="296">
        <f t="shared" si="77"/>
        <v>0</v>
      </c>
      <c r="CC402" s="297">
        <f t="shared" si="77"/>
        <v>0</v>
      </c>
      <c r="CD402" s="297">
        <f t="shared" si="77"/>
        <v>0</v>
      </c>
      <c r="CE402" s="296">
        <f t="shared" si="77"/>
        <v>0</v>
      </c>
      <c r="CF402" s="296">
        <f t="shared" si="77"/>
        <v>0</v>
      </c>
      <c r="CG402" s="297">
        <f t="shared" si="77"/>
        <v>0</v>
      </c>
      <c r="CH402" s="297">
        <f t="shared" si="77"/>
        <v>0</v>
      </c>
      <c r="CI402" s="296">
        <f t="shared" si="77"/>
        <v>0</v>
      </c>
      <c r="CJ402" s="296">
        <f t="shared" si="77"/>
        <v>0</v>
      </c>
      <c r="CK402" s="297">
        <f t="shared" si="77"/>
        <v>0</v>
      </c>
      <c r="CL402" s="297">
        <f t="shared" si="77"/>
        <v>0</v>
      </c>
      <c r="CM402" s="296">
        <f t="shared" si="77"/>
        <v>0</v>
      </c>
      <c r="CN402" s="296">
        <f t="shared" si="77"/>
        <v>0</v>
      </c>
      <c r="CO402" s="297">
        <f t="shared" si="77"/>
        <v>0</v>
      </c>
      <c r="CP402" s="297">
        <f t="shared" si="77"/>
        <v>0</v>
      </c>
      <c r="CQ402" s="296">
        <f t="shared" si="77"/>
        <v>0</v>
      </c>
      <c r="CR402" s="296">
        <f t="shared" si="77"/>
        <v>0</v>
      </c>
      <c r="CS402" s="297">
        <f t="shared" si="77"/>
        <v>0</v>
      </c>
      <c r="CT402" s="297">
        <f t="shared" si="77"/>
        <v>0</v>
      </c>
      <c r="CU402" s="296">
        <f t="shared" si="77"/>
        <v>0</v>
      </c>
      <c r="CV402" s="296">
        <f t="shared" si="77"/>
        <v>0</v>
      </c>
      <c r="CW402" s="297">
        <f t="shared" si="77"/>
        <v>0</v>
      </c>
      <c r="CX402" s="297">
        <f t="shared" si="77"/>
        <v>0</v>
      </c>
    </row>
    <row r="403" spans="1:102">
      <c r="B403" s="214" t="s">
        <v>72</v>
      </c>
      <c r="C403" s="145" t="s">
        <v>303</v>
      </c>
      <c r="D403" s="146"/>
      <c r="E403" s="157"/>
      <c r="F403" s="157"/>
      <c r="G403" s="143">
        <v>6237</v>
      </c>
      <c r="H403" s="143">
        <v>682898.70640000002</v>
      </c>
      <c r="O403" s="164"/>
      <c r="P403" s="164"/>
      <c r="Y403" s="267">
        <v>307</v>
      </c>
      <c r="Z403" s="267">
        <v>413000</v>
      </c>
      <c r="BI403" s="163">
        <v>10161</v>
      </c>
      <c r="BJ403" s="163">
        <v>1524273</v>
      </c>
      <c r="BO403" s="143">
        <v>158</v>
      </c>
      <c r="BP403" s="143">
        <v>750000</v>
      </c>
    </row>
    <row r="404" spans="1:102">
      <c r="A404" s="161">
        <v>157</v>
      </c>
      <c r="B404" s="145" t="s">
        <v>304</v>
      </c>
      <c r="C404" s="145" t="s">
        <v>303</v>
      </c>
      <c r="H404" s="143">
        <v>0</v>
      </c>
      <c r="K404" s="167"/>
      <c r="L404" s="168"/>
      <c r="U404" s="163">
        <v>3162</v>
      </c>
      <c r="V404" s="163">
        <v>4592500</v>
      </c>
      <c r="BO404" s="143">
        <v>0</v>
      </c>
      <c r="BP404" s="143">
        <v>0</v>
      </c>
    </row>
    <row r="405" spans="1:102">
      <c r="B405" s="214" t="s">
        <v>72</v>
      </c>
      <c r="C405" s="145" t="s">
        <v>303</v>
      </c>
      <c r="D405" s="146"/>
      <c r="E405" s="157"/>
      <c r="F405" s="157"/>
      <c r="H405" s="143">
        <v>0</v>
      </c>
      <c r="M405" s="163">
        <v>12500</v>
      </c>
      <c r="N405" s="163">
        <v>500000</v>
      </c>
      <c r="O405" s="164"/>
      <c r="P405" s="164"/>
      <c r="Y405" s="268">
        <v>5</v>
      </c>
      <c r="Z405" s="269">
        <v>25000</v>
      </c>
      <c r="BO405" s="143">
        <v>60</v>
      </c>
      <c r="BP405" s="143">
        <v>282500</v>
      </c>
    </row>
    <row r="406" spans="1:102">
      <c r="A406" s="161">
        <v>160</v>
      </c>
      <c r="B406" s="180" t="s">
        <v>308</v>
      </c>
      <c r="C406" s="145" t="s">
        <v>303</v>
      </c>
      <c r="D406" s="178"/>
      <c r="E406" s="162">
        <f>G406+I406+K406+M406+O406+Q406+S406+U406+U406+W406+Y406+AA406+AC406+AE406+AG406+AI406+AK406+AM406+AO406+AQ406+AS406+AU406+AW406+AY406+BA406+BC406+BE406+BG406+BI406+BK406+BM406+BO406+BQ406+BS406+BU406+BW406+BY406+CA406+CC406+CE406+CG406+CI406+CK406+CM406+CO406+CQ406+CS406+CU406+CW406</f>
        <v>104667</v>
      </c>
      <c r="F406" s="162">
        <f>H406+J406+L406+N406+P406+R406+T406+V406+V406+X406+Z406+AB406+AD406+AF406+AH406+AJ406+AL406+AN406+AP406+AR406+AT406+AV406+AX406+AZ406+BB406+BD406+BF406+BH406+BJ406+BL406+BN406+BP406+BR406+BT406+BV406+BX406+BZ406+CB406+CD406+CF406+CH406+CJ406+CL406+CN406+CP406+CR406+CT406+CV406+CX406</f>
        <v>11461000</v>
      </c>
      <c r="G406" s="143">
        <v>104667</v>
      </c>
      <c r="H406" s="143">
        <v>11461000</v>
      </c>
      <c r="K406" s="167"/>
      <c r="L406" s="168"/>
      <c r="BO406" s="143">
        <v>0</v>
      </c>
      <c r="BP406" s="143">
        <v>0</v>
      </c>
      <c r="CT406" s="177"/>
      <c r="CU406" s="165"/>
      <c r="CV406" s="165"/>
      <c r="CW406" s="177"/>
      <c r="CX406" s="177"/>
    </row>
    <row r="407" spans="1:102">
      <c r="B407" s="214" t="s">
        <v>72</v>
      </c>
      <c r="C407" s="145" t="s">
        <v>303</v>
      </c>
      <c r="D407" s="146"/>
      <c r="E407" s="157"/>
      <c r="F407" s="157"/>
      <c r="G407" s="143">
        <v>4000</v>
      </c>
      <c r="H407" s="143">
        <v>438000</v>
      </c>
      <c r="O407" s="164"/>
      <c r="P407" s="164"/>
      <c r="Y407" s="163">
        <v>281</v>
      </c>
      <c r="Z407" s="163">
        <v>378000</v>
      </c>
      <c r="AC407" s="163">
        <v>148</v>
      </c>
      <c r="AD407" s="163">
        <v>700000</v>
      </c>
      <c r="BO407" s="143">
        <v>5999</v>
      </c>
      <c r="BP407" s="143">
        <v>900000</v>
      </c>
    </row>
    <row r="408" spans="1:102">
      <c r="A408" s="161">
        <v>166</v>
      </c>
      <c r="B408" s="145" t="s">
        <v>375</v>
      </c>
      <c r="C408" s="145" t="s">
        <v>303</v>
      </c>
      <c r="D408" s="146"/>
      <c r="E408" s="162">
        <f t="shared" ref="E408:F411" si="78">G408+I408+K408+M408+O408+Q408+S408+U408+U408+W408+Y408+AA408+AC408+AE408+AG408+AI408+AK408+AM408+AO408+AQ408+AS408+AU408+AW408+AY408+BA408+BC408+BE408+BG408+BI408+BK408+BM408+BO408+BQ408+BS408+BU408+BW408+BY408+CA408+CC408+CE408+CG408+CI408+CK408+CM408+CO408+CQ408+CS408+CU408+CW408</f>
        <v>759</v>
      </c>
      <c r="F408" s="162">
        <f t="shared" si="78"/>
        <v>3586750</v>
      </c>
      <c r="H408" s="143">
        <v>0</v>
      </c>
      <c r="K408" s="167"/>
      <c r="L408" s="168"/>
      <c r="BO408" s="143">
        <v>759</v>
      </c>
      <c r="BP408" s="143">
        <v>3586750</v>
      </c>
    </row>
    <row r="409" spans="1:102">
      <c r="A409" s="161">
        <v>163</v>
      </c>
      <c r="B409" s="145" t="s">
        <v>311</v>
      </c>
      <c r="C409" s="145" t="s">
        <v>303</v>
      </c>
      <c r="D409" s="146"/>
      <c r="E409" s="162">
        <f t="shared" si="78"/>
        <v>20000</v>
      </c>
      <c r="F409" s="162">
        <f t="shared" si="78"/>
        <v>27000000</v>
      </c>
      <c r="H409" s="143">
        <v>0</v>
      </c>
      <c r="K409" s="167"/>
      <c r="L409" s="168"/>
      <c r="Y409" s="163">
        <v>20000</v>
      </c>
      <c r="Z409" s="163">
        <v>27000000</v>
      </c>
      <c r="BO409" s="143">
        <v>0</v>
      </c>
      <c r="BP409" s="143">
        <v>0</v>
      </c>
      <c r="CT409" s="177"/>
      <c r="CU409" s="165"/>
      <c r="CV409" s="165"/>
      <c r="CW409" s="177"/>
      <c r="CX409" s="177"/>
    </row>
    <row r="410" spans="1:102">
      <c r="A410" s="161">
        <v>168</v>
      </c>
      <c r="B410" s="145" t="s">
        <v>377</v>
      </c>
      <c r="C410" s="145" t="s">
        <v>303</v>
      </c>
      <c r="D410" s="146"/>
      <c r="E410" s="162">
        <f t="shared" si="78"/>
        <v>20000</v>
      </c>
      <c r="F410" s="162">
        <f t="shared" si="78"/>
        <v>95000000</v>
      </c>
      <c r="H410" s="143">
        <v>0</v>
      </c>
      <c r="K410" s="167"/>
      <c r="L410" s="168"/>
      <c r="BO410" s="143">
        <v>20000</v>
      </c>
      <c r="BP410" s="143">
        <v>95000000</v>
      </c>
      <c r="CT410" s="177"/>
      <c r="CU410" s="165"/>
      <c r="CV410" s="165"/>
      <c r="CW410" s="177"/>
      <c r="CX410" s="177"/>
    </row>
    <row r="411" spans="1:102">
      <c r="A411" s="161">
        <v>167</v>
      </c>
      <c r="B411" s="145" t="s">
        <v>376</v>
      </c>
      <c r="C411" s="145" t="s">
        <v>303</v>
      </c>
      <c r="D411" s="146"/>
      <c r="E411" s="162">
        <f t="shared" si="78"/>
        <v>660</v>
      </c>
      <c r="F411" s="162">
        <f t="shared" si="78"/>
        <v>3135000</v>
      </c>
      <c r="H411" s="143">
        <v>0</v>
      </c>
      <c r="K411" s="167"/>
      <c r="L411" s="168"/>
      <c r="BO411" s="143">
        <v>660</v>
      </c>
      <c r="BP411" s="143">
        <v>3135000</v>
      </c>
      <c r="CT411" s="177"/>
      <c r="CU411" s="165"/>
      <c r="CV411" s="165"/>
      <c r="CW411" s="177"/>
      <c r="CX411" s="177"/>
    </row>
    <row r="412" spans="1:102">
      <c r="B412" s="214" t="s">
        <v>72</v>
      </c>
      <c r="C412" s="145" t="s">
        <v>303</v>
      </c>
      <c r="D412" s="146"/>
      <c r="E412" s="157"/>
      <c r="F412" s="157"/>
      <c r="G412" s="143">
        <v>867</v>
      </c>
      <c r="H412" s="143">
        <v>94900</v>
      </c>
      <c r="O412" s="164"/>
      <c r="P412" s="164"/>
      <c r="Y412" s="163">
        <v>25</v>
      </c>
      <c r="Z412" s="163">
        <v>33750</v>
      </c>
      <c r="BO412" s="143">
        <v>280</v>
      </c>
      <c r="BP412" s="143">
        <v>1330000</v>
      </c>
    </row>
    <row r="413" spans="1:102">
      <c r="B413" s="214" t="s">
        <v>72</v>
      </c>
      <c r="C413" s="145" t="s">
        <v>303</v>
      </c>
      <c r="D413" s="146"/>
      <c r="E413" s="157"/>
      <c r="F413" s="157"/>
      <c r="G413" s="179">
        <v>2000</v>
      </c>
      <c r="H413" s="179">
        <v>219000</v>
      </c>
      <c r="K413" s="179">
        <v>3333</v>
      </c>
      <c r="L413" s="179">
        <v>300000</v>
      </c>
      <c r="O413" s="164"/>
      <c r="P413" s="164"/>
      <c r="BI413" s="267">
        <v>3000</v>
      </c>
      <c r="BJ413" s="267">
        <v>450000</v>
      </c>
      <c r="BO413" s="143">
        <v>0</v>
      </c>
      <c r="BP413" s="143">
        <v>0</v>
      </c>
    </row>
    <row r="414" spans="1:102">
      <c r="B414" s="214" t="s">
        <v>72</v>
      </c>
      <c r="C414" s="145" t="s">
        <v>303</v>
      </c>
      <c r="D414" s="146"/>
      <c r="E414" s="157"/>
      <c r="F414" s="157"/>
      <c r="H414" s="143">
        <v>0</v>
      </c>
      <c r="M414" s="163">
        <v>2500</v>
      </c>
      <c r="N414" s="163">
        <v>100000</v>
      </c>
      <c r="O414" s="164"/>
      <c r="P414" s="164"/>
      <c r="BI414" s="267">
        <v>5</v>
      </c>
      <c r="BJ414" s="267">
        <v>25000</v>
      </c>
      <c r="BO414" s="143">
        <v>1909</v>
      </c>
      <c r="BP414" s="143">
        <v>2489250</v>
      </c>
    </row>
    <row r="415" spans="1:102">
      <c r="B415" s="214" t="s">
        <v>72</v>
      </c>
      <c r="C415" s="145" t="s">
        <v>303</v>
      </c>
      <c r="D415" s="146"/>
      <c r="E415" s="157"/>
      <c r="F415" s="157"/>
      <c r="G415" s="143">
        <v>6666</v>
      </c>
      <c r="H415" s="143">
        <v>730000</v>
      </c>
      <c r="O415" s="164"/>
      <c r="P415" s="164"/>
      <c r="BO415" s="143">
        <v>0</v>
      </c>
      <c r="BP415" s="143">
        <v>0</v>
      </c>
    </row>
    <row r="416" spans="1:102">
      <c r="B416" s="214" t="s">
        <v>72</v>
      </c>
      <c r="C416" s="145" t="s">
        <v>303</v>
      </c>
      <c r="D416" s="146"/>
      <c r="E416" s="157"/>
      <c r="F416" s="157"/>
      <c r="H416" s="143">
        <v>0</v>
      </c>
      <c r="O416" s="164"/>
      <c r="P416" s="164"/>
      <c r="BO416" s="143">
        <v>0</v>
      </c>
      <c r="BP416" s="143">
        <v>0</v>
      </c>
    </row>
    <row r="417" spans="1:102" s="294" customFormat="1">
      <c r="A417" s="292"/>
      <c r="B417" s="293" t="s">
        <v>400</v>
      </c>
      <c r="C417" s="298"/>
      <c r="D417" s="300"/>
      <c r="E417" s="295">
        <f t="shared" ref="E417:F417" si="79">G417+I417+K417+M417+O417+Q417+S417+U417+U417+W417+Y417+AA417+AC417+AE417+AG417+AI417+AK417+AM417+AO417+AQ417+AS417+AU417+AW417+AY417+BA417+BC417+BE417+BG417+BI417+BK417+BM417+BO417+BQ417+BS417+BU417+BW417+BY417+CA417+CC417+CE417+CG417+CI417+CK417+CM417+CO417+CQ417+CS417+CU417+CW417</f>
        <v>191432</v>
      </c>
      <c r="F417" s="295">
        <f t="shared" si="79"/>
        <v>60011571.7064</v>
      </c>
      <c r="G417" s="296">
        <f t="shared" ref="G417:BN417" si="80">SUM(G403:G416)</f>
        <v>124437</v>
      </c>
      <c r="H417" s="296">
        <f t="shared" si="80"/>
        <v>13625798.7064</v>
      </c>
      <c r="I417" s="297">
        <f t="shared" si="80"/>
        <v>0</v>
      </c>
      <c r="J417" s="297">
        <f t="shared" si="80"/>
        <v>0</v>
      </c>
      <c r="K417" s="296">
        <f t="shared" si="80"/>
        <v>3333</v>
      </c>
      <c r="L417" s="296">
        <f t="shared" si="80"/>
        <v>300000</v>
      </c>
      <c r="M417" s="297">
        <f t="shared" si="80"/>
        <v>15000</v>
      </c>
      <c r="N417" s="297">
        <f t="shared" si="80"/>
        <v>600000</v>
      </c>
      <c r="O417" s="296">
        <f t="shared" si="80"/>
        <v>0</v>
      </c>
      <c r="P417" s="296">
        <f t="shared" si="80"/>
        <v>0</v>
      </c>
      <c r="Q417" s="297">
        <f t="shared" si="80"/>
        <v>0</v>
      </c>
      <c r="R417" s="297">
        <f t="shared" si="80"/>
        <v>0</v>
      </c>
      <c r="S417" s="296">
        <f t="shared" si="80"/>
        <v>0</v>
      </c>
      <c r="T417" s="296">
        <f t="shared" si="80"/>
        <v>0</v>
      </c>
      <c r="U417" s="297">
        <f t="shared" si="80"/>
        <v>3162</v>
      </c>
      <c r="V417" s="297">
        <f t="shared" si="80"/>
        <v>4592500</v>
      </c>
      <c r="W417" s="296">
        <f t="shared" si="80"/>
        <v>0</v>
      </c>
      <c r="X417" s="296">
        <f t="shared" si="80"/>
        <v>0</v>
      </c>
      <c r="Y417" s="297">
        <f t="shared" si="80"/>
        <v>20618</v>
      </c>
      <c r="Z417" s="297">
        <f t="shared" si="80"/>
        <v>27849750</v>
      </c>
      <c r="AA417" s="296">
        <f t="shared" si="80"/>
        <v>0</v>
      </c>
      <c r="AB417" s="296">
        <f t="shared" si="80"/>
        <v>0</v>
      </c>
      <c r="AC417" s="297">
        <f t="shared" si="80"/>
        <v>148</v>
      </c>
      <c r="AD417" s="297">
        <f t="shared" si="80"/>
        <v>700000</v>
      </c>
      <c r="AE417" s="296">
        <f t="shared" si="80"/>
        <v>0</v>
      </c>
      <c r="AF417" s="296">
        <f t="shared" si="80"/>
        <v>0</v>
      </c>
      <c r="AG417" s="297">
        <f t="shared" si="80"/>
        <v>0</v>
      </c>
      <c r="AH417" s="297">
        <f t="shared" si="80"/>
        <v>0</v>
      </c>
      <c r="AI417" s="296">
        <f t="shared" si="80"/>
        <v>0</v>
      </c>
      <c r="AJ417" s="296">
        <f t="shared" si="80"/>
        <v>0</v>
      </c>
      <c r="AK417" s="297">
        <f t="shared" si="80"/>
        <v>0</v>
      </c>
      <c r="AL417" s="297">
        <f t="shared" si="80"/>
        <v>0</v>
      </c>
      <c r="AM417" s="296">
        <f t="shared" si="80"/>
        <v>0</v>
      </c>
      <c r="AN417" s="296">
        <f t="shared" si="80"/>
        <v>0</v>
      </c>
      <c r="AO417" s="297">
        <f t="shared" si="80"/>
        <v>0</v>
      </c>
      <c r="AP417" s="297">
        <f t="shared" si="80"/>
        <v>0</v>
      </c>
      <c r="AQ417" s="296">
        <f t="shared" si="80"/>
        <v>0</v>
      </c>
      <c r="AR417" s="296">
        <f t="shared" si="80"/>
        <v>0</v>
      </c>
      <c r="AS417" s="297">
        <f t="shared" si="80"/>
        <v>0</v>
      </c>
      <c r="AT417" s="297">
        <f t="shared" si="80"/>
        <v>0</v>
      </c>
      <c r="AU417" s="296">
        <f t="shared" si="80"/>
        <v>0</v>
      </c>
      <c r="AV417" s="296">
        <f t="shared" si="80"/>
        <v>0</v>
      </c>
      <c r="AW417" s="297">
        <f t="shared" si="80"/>
        <v>0</v>
      </c>
      <c r="AX417" s="297">
        <f t="shared" si="80"/>
        <v>0</v>
      </c>
      <c r="AY417" s="296">
        <f t="shared" si="80"/>
        <v>0</v>
      </c>
      <c r="AZ417" s="296">
        <f t="shared" si="80"/>
        <v>0</v>
      </c>
      <c r="BA417" s="297">
        <f t="shared" si="80"/>
        <v>0</v>
      </c>
      <c r="BB417" s="297">
        <f t="shared" si="80"/>
        <v>0</v>
      </c>
      <c r="BC417" s="296">
        <f t="shared" si="80"/>
        <v>0</v>
      </c>
      <c r="BD417" s="296">
        <f t="shared" si="80"/>
        <v>0</v>
      </c>
      <c r="BE417" s="297">
        <f t="shared" si="80"/>
        <v>0</v>
      </c>
      <c r="BF417" s="297">
        <f t="shared" si="80"/>
        <v>0</v>
      </c>
      <c r="BG417" s="296">
        <f t="shared" si="80"/>
        <v>0</v>
      </c>
      <c r="BH417" s="296">
        <f t="shared" si="80"/>
        <v>0</v>
      </c>
      <c r="BI417" s="297">
        <f t="shared" si="80"/>
        <v>13166</v>
      </c>
      <c r="BJ417" s="297">
        <f t="shared" si="80"/>
        <v>1999273</v>
      </c>
      <c r="BK417" s="296">
        <f t="shared" si="80"/>
        <v>0</v>
      </c>
      <c r="BL417" s="296">
        <f t="shared" si="80"/>
        <v>0</v>
      </c>
      <c r="BM417" s="297">
        <f t="shared" si="80"/>
        <v>0</v>
      </c>
      <c r="BN417" s="297">
        <f t="shared" si="80"/>
        <v>0</v>
      </c>
      <c r="BO417" s="296">
        <v>8406</v>
      </c>
      <c r="BP417" s="296">
        <v>5751750</v>
      </c>
      <c r="BQ417" s="297">
        <f t="shared" ref="BQ417:CX417" si="81">SUM(BQ403:BQ416)</f>
        <v>0</v>
      </c>
      <c r="BR417" s="297">
        <f t="shared" si="81"/>
        <v>0</v>
      </c>
      <c r="BS417" s="296">
        <f t="shared" si="81"/>
        <v>0</v>
      </c>
      <c r="BT417" s="296">
        <f t="shared" si="81"/>
        <v>0</v>
      </c>
      <c r="BU417" s="297">
        <f t="shared" si="81"/>
        <v>0</v>
      </c>
      <c r="BV417" s="297">
        <f t="shared" si="81"/>
        <v>0</v>
      </c>
      <c r="BW417" s="296">
        <f t="shared" si="81"/>
        <v>0</v>
      </c>
      <c r="BX417" s="296">
        <f t="shared" si="81"/>
        <v>0</v>
      </c>
      <c r="BY417" s="297">
        <f t="shared" si="81"/>
        <v>0</v>
      </c>
      <c r="BZ417" s="297">
        <f t="shared" si="81"/>
        <v>0</v>
      </c>
      <c r="CA417" s="296">
        <f t="shared" si="81"/>
        <v>0</v>
      </c>
      <c r="CB417" s="296">
        <f t="shared" si="81"/>
        <v>0</v>
      </c>
      <c r="CC417" s="297">
        <f t="shared" si="81"/>
        <v>0</v>
      </c>
      <c r="CD417" s="297">
        <f t="shared" si="81"/>
        <v>0</v>
      </c>
      <c r="CE417" s="296">
        <f t="shared" si="81"/>
        <v>0</v>
      </c>
      <c r="CF417" s="296">
        <f t="shared" si="81"/>
        <v>0</v>
      </c>
      <c r="CG417" s="297">
        <f t="shared" si="81"/>
        <v>0</v>
      </c>
      <c r="CH417" s="297">
        <f t="shared" si="81"/>
        <v>0</v>
      </c>
      <c r="CI417" s="296">
        <f t="shared" si="81"/>
        <v>0</v>
      </c>
      <c r="CJ417" s="296">
        <f t="shared" si="81"/>
        <v>0</v>
      </c>
      <c r="CK417" s="297">
        <f t="shared" si="81"/>
        <v>0</v>
      </c>
      <c r="CL417" s="297">
        <f t="shared" si="81"/>
        <v>0</v>
      </c>
      <c r="CM417" s="296">
        <f t="shared" si="81"/>
        <v>0</v>
      </c>
      <c r="CN417" s="296">
        <f t="shared" si="81"/>
        <v>0</v>
      </c>
      <c r="CO417" s="297">
        <f t="shared" si="81"/>
        <v>0</v>
      </c>
      <c r="CP417" s="297">
        <f t="shared" si="81"/>
        <v>0</v>
      </c>
      <c r="CQ417" s="296">
        <f t="shared" si="81"/>
        <v>0</v>
      </c>
      <c r="CR417" s="296">
        <f t="shared" si="81"/>
        <v>0</v>
      </c>
      <c r="CS417" s="297">
        <f t="shared" si="81"/>
        <v>0</v>
      </c>
      <c r="CT417" s="297">
        <f t="shared" si="81"/>
        <v>0</v>
      </c>
      <c r="CU417" s="296">
        <f t="shared" si="81"/>
        <v>0</v>
      </c>
      <c r="CV417" s="296">
        <f t="shared" si="81"/>
        <v>0</v>
      </c>
      <c r="CW417" s="297">
        <f t="shared" si="81"/>
        <v>0</v>
      </c>
      <c r="CX417" s="297">
        <f t="shared" si="81"/>
        <v>0</v>
      </c>
    </row>
    <row r="418" spans="1:102">
      <c r="B418" s="214"/>
      <c r="C418" s="145" t="s">
        <v>312</v>
      </c>
      <c r="D418" s="146"/>
      <c r="E418" s="157"/>
      <c r="F418" s="157"/>
      <c r="G418" s="143">
        <v>1800</v>
      </c>
      <c r="H418" s="143">
        <v>135000</v>
      </c>
      <c r="O418" s="164"/>
      <c r="P418" s="164"/>
      <c r="BO418" s="143">
        <v>0</v>
      </c>
      <c r="BP418" s="143">
        <v>0</v>
      </c>
      <c r="CT418" s="177"/>
      <c r="CU418" s="165"/>
      <c r="CV418" s="165"/>
      <c r="CW418" s="177"/>
      <c r="CX418" s="177"/>
    </row>
    <row r="419" spans="1:102">
      <c r="B419" s="214"/>
      <c r="C419" s="145" t="s">
        <v>312</v>
      </c>
      <c r="D419" s="146"/>
      <c r="E419" s="157"/>
      <c r="F419" s="157"/>
      <c r="O419" s="164"/>
      <c r="P419" s="164"/>
      <c r="BO419" s="143">
        <v>0</v>
      </c>
      <c r="BP419" s="143">
        <v>0</v>
      </c>
      <c r="CT419" s="177"/>
      <c r="CU419" s="165"/>
      <c r="CV419" s="165"/>
      <c r="CW419" s="177"/>
      <c r="CX419" s="177"/>
    </row>
    <row r="420" spans="1:102">
      <c r="B420" s="214"/>
      <c r="C420" s="145" t="s">
        <v>312</v>
      </c>
      <c r="D420" s="146"/>
      <c r="E420" s="157"/>
      <c r="F420" s="157"/>
      <c r="O420" s="164"/>
      <c r="P420" s="164"/>
      <c r="BO420" s="143">
        <v>0</v>
      </c>
      <c r="BP420" s="143">
        <v>0</v>
      </c>
      <c r="CT420" s="177"/>
      <c r="CU420" s="165"/>
      <c r="CV420" s="165"/>
      <c r="CW420" s="177"/>
      <c r="CX420" s="177"/>
    </row>
    <row r="421" spans="1:102">
      <c r="B421" s="214"/>
      <c r="C421" s="145" t="s">
        <v>312</v>
      </c>
      <c r="D421" s="146"/>
      <c r="E421" s="157"/>
      <c r="F421" s="157"/>
      <c r="G421" s="143">
        <v>42621.4</v>
      </c>
      <c r="H421" s="143">
        <v>3293214.3</v>
      </c>
      <c r="O421" s="164"/>
      <c r="P421" s="164"/>
      <c r="BO421" s="143">
        <v>0</v>
      </c>
      <c r="BP421" s="143">
        <v>0</v>
      </c>
      <c r="CT421" s="177"/>
      <c r="CU421" s="165"/>
      <c r="CV421" s="165"/>
      <c r="CW421" s="177"/>
      <c r="CX421" s="177"/>
    </row>
    <row r="422" spans="1:102">
      <c r="B422" s="214"/>
      <c r="C422" s="145" t="s">
        <v>312</v>
      </c>
      <c r="D422" s="146"/>
      <c r="E422" s="157"/>
      <c r="F422" s="157"/>
      <c r="K422" s="143">
        <v>10000</v>
      </c>
      <c r="L422" s="143">
        <v>300000</v>
      </c>
      <c r="O422" s="164"/>
      <c r="P422" s="164"/>
      <c r="BO422" s="143">
        <v>0</v>
      </c>
      <c r="BP422" s="143">
        <v>0</v>
      </c>
      <c r="CT422" s="177"/>
      <c r="CU422" s="165"/>
      <c r="CV422" s="165"/>
      <c r="CW422" s="177"/>
      <c r="CX422" s="177"/>
    </row>
    <row r="423" spans="1:102">
      <c r="B423" s="214"/>
      <c r="C423" s="145" t="s">
        <v>312</v>
      </c>
      <c r="D423" s="146"/>
      <c r="E423" s="157"/>
      <c r="F423" s="157"/>
      <c r="O423" s="164"/>
      <c r="P423" s="164"/>
      <c r="S423" s="143">
        <v>2031.03</v>
      </c>
      <c r="T423" s="143">
        <v>50776.4</v>
      </c>
      <c r="BO423" s="143">
        <v>0</v>
      </c>
      <c r="BP423" s="143">
        <v>0</v>
      </c>
      <c r="CT423" s="177"/>
      <c r="CU423" s="165"/>
      <c r="CV423" s="165"/>
      <c r="CW423" s="177"/>
      <c r="CX423" s="177"/>
    </row>
    <row r="424" spans="1:102">
      <c r="B424" s="214"/>
      <c r="C424" s="145" t="s">
        <v>312</v>
      </c>
      <c r="D424" s="146"/>
      <c r="E424" s="157"/>
      <c r="F424" s="157"/>
      <c r="O424" s="164"/>
      <c r="P424" s="164"/>
      <c r="S424" s="143">
        <v>8566.7000000000007</v>
      </c>
      <c r="T424" s="143">
        <v>1285000</v>
      </c>
      <c r="BO424" s="143">
        <v>0</v>
      </c>
      <c r="BP424" s="143">
        <v>0</v>
      </c>
      <c r="CT424" s="177"/>
      <c r="CU424" s="165"/>
      <c r="CV424" s="165"/>
      <c r="CW424" s="177"/>
      <c r="CX424" s="177"/>
    </row>
    <row r="425" spans="1:102">
      <c r="B425" s="214"/>
      <c r="C425" s="145" t="s">
        <v>312</v>
      </c>
      <c r="D425" s="146"/>
      <c r="E425" s="157"/>
      <c r="F425" s="157"/>
      <c r="O425" s="164"/>
      <c r="P425" s="164"/>
      <c r="BM425" s="163">
        <v>912</v>
      </c>
      <c r="BN425" s="163">
        <v>91200</v>
      </c>
      <c r="BO425" s="143">
        <v>0</v>
      </c>
      <c r="BP425" s="143">
        <v>0</v>
      </c>
      <c r="CT425" s="177"/>
      <c r="CU425" s="165"/>
      <c r="CV425" s="165"/>
      <c r="CW425" s="177"/>
      <c r="CX425" s="177"/>
    </row>
    <row r="426" spans="1:102">
      <c r="B426" s="214"/>
      <c r="C426" s="145" t="s">
        <v>312</v>
      </c>
      <c r="D426" s="146"/>
      <c r="E426" s="157"/>
      <c r="F426" s="157"/>
      <c r="O426" s="164"/>
      <c r="P426" s="164"/>
      <c r="BM426" s="163">
        <v>30</v>
      </c>
      <c r="BN426" s="163">
        <v>3000</v>
      </c>
      <c r="BO426" s="143">
        <v>0</v>
      </c>
      <c r="BP426" s="143">
        <v>0</v>
      </c>
      <c r="CT426" s="177"/>
      <c r="CU426" s="165"/>
      <c r="CV426" s="165"/>
      <c r="CW426" s="177"/>
      <c r="CX426" s="177"/>
    </row>
    <row r="427" spans="1:102">
      <c r="B427" s="214"/>
      <c r="C427" s="145" t="s">
        <v>312</v>
      </c>
      <c r="D427" s="146"/>
      <c r="E427" s="157"/>
      <c r="F427" s="157"/>
      <c r="O427" s="164"/>
      <c r="P427" s="164"/>
      <c r="BO427" s="143">
        <v>75</v>
      </c>
      <c r="BP427" s="143">
        <v>356250</v>
      </c>
      <c r="CT427" s="177"/>
      <c r="CU427" s="165"/>
      <c r="CV427" s="165"/>
      <c r="CW427" s="177"/>
      <c r="CX427" s="177"/>
    </row>
    <row r="428" spans="1:102">
      <c r="B428" s="214"/>
      <c r="C428" s="145" t="s">
        <v>312</v>
      </c>
      <c r="D428" s="146"/>
      <c r="E428" s="157"/>
      <c r="F428" s="157"/>
      <c r="O428" s="164"/>
      <c r="P428" s="164"/>
      <c r="BO428" s="143">
        <v>75</v>
      </c>
      <c r="BP428" s="143">
        <v>356250</v>
      </c>
      <c r="CT428" s="177"/>
      <c r="CU428" s="165"/>
      <c r="CV428" s="165"/>
      <c r="CW428" s="177"/>
      <c r="CX428" s="177"/>
    </row>
    <row r="429" spans="1:102">
      <c r="B429" s="214"/>
      <c r="C429" s="145" t="s">
        <v>312</v>
      </c>
      <c r="O429" s="164"/>
      <c r="P429" s="164"/>
      <c r="BO429" s="143">
        <v>4.21</v>
      </c>
      <c r="BP429" s="143">
        <v>20000</v>
      </c>
      <c r="CT429" s="177"/>
      <c r="CU429" s="165"/>
      <c r="CV429" s="165"/>
      <c r="CW429" s="177"/>
      <c r="CX429" s="177"/>
    </row>
    <row r="430" spans="1:102">
      <c r="B430" s="214"/>
      <c r="C430" s="145" t="s">
        <v>312</v>
      </c>
      <c r="O430" s="164"/>
      <c r="P430" s="164"/>
      <c r="BM430" s="163">
        <v>78</v>
      </c>
      <c r="BN430" s="163">
        <v>11700</v>
      </c>
      <c r="BO430" s="143">
        <v>0</v>
      </c>
      <c r="BP430" s="143">
        <v>0</v>
      </c>
      <c r="CT430" s="177"/>
      <c r="CU430" s="165"/>
      <c r="CV430" s="165"/>
      <c r="CW430" s="177"/>
      <c r="CX430" s="177"/>
    </row>
    <row r="431" spans="1:102">
      <c r="B431" s="214"/>
      <c r="C431" s="145" t="s">
        <v>312</v>
      </c>
      <c r="D431" s="146"/>
      <c r="E431" s="157"/>
      <c r="F431" s="157"/>
      <c r="O431" s="164"/>
      <c r="P431" s="164"/>
      <c r="BO431" s="143">
        <v>0</v>
      </c>
      <c r="BP431" s="143">
        <v>0</v>
      </c>
      <c r="CT431" s="177"/>
      <c r="CU431" s="165"/>
      <c r="CV431" s="165"/>
      <c r="CW431" s="177"/>
      <c r="CX431" s="177"/>
    </row>
    <row r="432" spans="1:102">
      <c r="B432" s="214"/>
      <c r="C432" s="145" t="s">
        <v>312</v>
      </c>
      <c r="D432" s="146"/>
      <c r="E432" s="157"/>
      <c r="F432" s="157"/>
      <c r="G432" s="143">
        <v>66.599999999999994</v>
      </c>
      <c r="H432" s="143">
        <v>10000</v>
      </c>
      <c r="O432" s="164"/>
      <c r="P432" s="164"/>
      <c r="BO432" s="143">
        <v>0</v>
      </c>
      <c r="BP432" s="143">
        <v>0</v>
      </c>
      <c r="CT432" s="177"/>
      <c r="CU432" s="165"/>
      <c r="CV432" s="165"/>
      <c r="CW432" s="177"/>
      <c r="CX432" s="177"/>
    </row>
    <row r="433" spans="1:102">
      <c r="B433" s="214"/>
      <c r="C433" s="145" t="s">
        <v>312</v>
      </c>
      <c r="D433" s="146"/>
      <c r="E433" s="157"/>
      <c r="F433" s="157"/>
      <c r="O433" s="164"/>
      <c r="P433" s="164"/>
      <c r="BO433" s="143">
        <v>25</v>
      </c>
      <c r="BP433" s="143">
        <v>118750</v>
      </c>
      <c r="CT433" s="177"/>
      <c r="CU433" s="165"/>
      <c r="CV433" s="165"/>
      <c r="CW433" s="177"/>
      <c r="CX433" s="177"/>
    </row>
    <row r="434" spans="1:102">
      <c r="B434" s="214"/>
      <c r="C434" s="145" t="s">
        <v>312</v>
      </c>
      <c r="D434" s="146"/>
      <c r="E434" s="157"/>
      <c r="F434" s="157"/>
      <c r="O434" s="164"/>
      <c r="P434" s="164"/>
      <c r="BO434" s="143">
        <v>0</v>
      </c>
      <c r="BP434" s="143">
        <v>0</v>
      </c>
    </row>
    <row r="435" spans="1:102">
      <c r="A435" s="161">
        <v>169</v>
      </c>
      <c r="B435" s="145" t="s">
        <v>316</v>
      </c>
      <c r="C435" s="145" t="s">
        <v>312</v>
      </c>
      <c r="D435" s="146" t="s">
        <v>315</v>
      </c>
      <c r="E435" s="162">
        <f>G435+I435+K435+M435+O435+Q435+S435+U435+U435+W435+Y435+AA435+AC435+AE435+AG435+AI435+AK435+AM435+AO435+AQ435+AS435+AU435+AW435+AY435+BA435+BC435+BE435+BG435+BI435+BK435+BM435+BO435+BQ435+BS435+BU435+BW435+BY435+CA435+CC435+CE435+CG435+CI435+CK435+CM435+CO435+CQ435+CS435+CU435+CW435</f>
        <v>148519.52000000002</v>
      </c>
      <c r="F435" s="162">
        <f>H435+J435+L435+N435+P435+R435+T435+V435+V435+X435+Z435+AB435+AD435+AF435+AH435+AJ435+AL435+AN435+AP435+AR435+AT435+AV435+AX435+AZ435+BB435+BD435+BF435+BH435+BJ435+BL435+BN435+BP435+BR435+BT435+BV435+BX435+BZ435+CB435+CD435+CF435+CH435+CJ435+CL435+CN435+CP435+CR435+CT435+CV435+CX435</f>
        <v>16942777.859999999</v>
      </c>
      <c r="G435" s="143">
        <v>129769.52</v>
      </c>
      <c r="H435" s="143">
        <v>16460337.859999999</v>
      </c>
      <c r="K435" s="167">
        <v>18750</v>
      </c>
      <c r="L435" s="168">
        <v>482439.99999999994</v>
      </c>
      <c r="BO435" s="143">
        <v>0</v>
      </c>
      <c r="BP435" s="143">
        <v>0</v>
      </c>
      <c r="CT435" s="177"/>
      <c r="CU435" s="165"/>
      <c r="CV435" s="165"/>
      <c r="CW435" s="177"/>
      <c r="CX435" s="177"/>
    </row>
    <row r="436" spans="1:102">
      <c r="B436" s="214"/>
      <c r="C436" s="145" t="s">
        <v>312</v>
      </c>
      <c r="D436" s="146"/>
      <c r="E436" s="157"/>
      <c r="F436" s="157"/>
      <c r="O436" s="164"/>
      <c r="P436" s="164"/>
      <c r="BO436" s="143">
        <v>0</v>
      </c>
      <c r="BP436" s="143">
        <v>0</v>
      </c>
    </row>
    <row r="437" spans="1:102">
      <c r="B437" s="214"/>
      <c r="C437" s="145" t="s">
        <v>312</v>
      </c>
      <c r="D437" s="146"/>
      <c r="E437" s="157"/>
      <c r="F437" s="157"/>
      <c r="O437" s="164"/>
      <c r="P437" s="164"/>
      <c r="BO437" s="143">
        <v>1000</v>
      </c>
      <c r="BP437" s="143">
        <v>4750000</v>
      </c>
    </row>
    <row r="438" spans="1:102">
      <c r="B438" s="214"/>
      <c r="C438" s="145" t="s">
        <v>312</v>
      </c>
      <c r="D438" s="146"/>
      <c r="E438" s="157"/>
      <c r="F438" s="157"/>
      <c r="O438" s="164"/>
      <c r="P438" s="164"/>
      <c r="BO438" s="143">
        <v>1000</v>
      </c>
      <c r="BP438" s="143">
        <v>4750000</v>
      </c>
    </row>
    <row r="439" spans="1:102">
      <c r="B439" s="214"/>
      <c r="C439" s="145" t="s">
        <v>312</v>
      </c>
      <c r="D439" s="146"/>
      <c r="E439" s="157"/>
      <c r="F439" s="157"/>
      <c r="O439" s="164"/>
      <c r="P439" s="164"/>
      <c r="BO439" s="143">
        <v>0</v>
      </c>
      <c r="BP439" s="143">
        <v>0</v>
      </c>
    </row>
    <row r="440" spans="1:102" s="294" customFormat="1">
      <c r="A440" s="292"/>
      <c r="B440" s="293" t="s">
        <v>401</v>
      </c>
      <c r="C440" s="298"/>
      <c r="D440" s="300"/>
      <c r="E440" s="295">
        <f t="shared" ref="E440:F440" si="82">G440+I440+K440+M440+O440+Q440+S440+U440+U440+W440+Y440+AA440+AC440+AE440+AG440+AI440+AK440+AM440+AO440+AQ440+AS440+AU440+AW440+AY440+BA440+BC440+BE440+BG440+BI440+BK440+BM440+BO440+BQ440+BS440+BU440+BW440+BY440+CA440+CC440+CE440+CG440+CI440+CK440+CM440+CO440+CQ440+CS440+CU440+CW440</f>
        <v>216804.46000000002</v>
      </c>
      <c r="F440" s="295">
        <f t="shared" si="82"/>
        <v>32473918.559999999</v>
      </c>
      <c r="G440" s="296">
        <f t="shared" ref="G440:BN440" si="83">SUM(G418:G439)</f>
        <v>174257.52000000002</v>
      </c>
      <c r="H440" s="296">
        <f t="shared" si="83"/>
        <v>19898552.16</v>
      </c>
      <c r="I440" s="297">
        <f t="shared" si="83"/>
        <v>0</v>
      </c>
      <c r="J440" s="297">
        <f t="shared" si="83"/>
        <v>0</v>
      </c>
      <c r="K440" s="296">
        <f t="shared" si="83"/>
        <v>28750</v>
      </c>
      <c r="L440" s="296">
        <f t="shared" si="83"/>
        <v>782440</v>
      </c>
      <c r="M440" s="297">
        <f t="shared" si="83"/>
        <v>0</v>
      </c>
      <c r="N440" s="297">
        <f t="shared" si="83"/>
        <v>0</v>
      </c>
      <c r="O440" s="296">
        <f t="shared" si="83"/>
        <v>0</v>
      </c>
      <c r="P440" s="296">
        <f t="shared" si="83"/>
        <v>0</v>
      </c>
      <c r="Q440" s="297">
        <f t="shared" si="83"/>
        <v>0</v>
      </c>
      <c r="R440" s="297">
        <f t="shared" si="83"/>
        <v>0</v>
      </c>
      <c r="S440" s="296">
        <f t="shared" si="83"/>
        <v>10597.730000000001</v>
      </c>
      <c r="T440" s="296">
        <f t="shared" si="83"/>
        <v>1335776.3999999999</v>
      </c>
      <c r="U440" s="297">
        <f t="shared" si="83"/>
        <v>0</v>
      </c>
      <c r="V440" s="297">
        <f t="shared" si="83"/>
        <v>0</v>
      </c>
      <c r="W440" s="296">
        <f t="shared" si="83"/>
        <v>0</v>
      </c>
      <c r="X440" s="296">
        <f t="shared" si="83"/>
        <v>0</v>
      </c>
      <c r="Y440" s="297">
        <f t="shared" si="83"/>
        <v>0</v>
      </c>
      <c r="Z440" s="297">
        <f t="shared" si="83"/>
        <v>0</v>
      </c>
      <c r="AA440" s="296">
        <f t="shared" si="83"/>
        <v>0</v>
      </c>
      <c r="AB440" s="296">
        <f t="shared" si="83"/>
        <v>0</v>
      </c>
      <c r="AC440" s="297">
        <f t="shared" si="83"/>
        <v>0</v>
      </c>
      <c r="AD440" s="297">
        <f t="shared" si="83"/>
        <v>0</v>
      </c>
      <c r="AE440" s="296">
        <f t="shared" si="83"/>
        <v>0</v>
      </c>
      <c r="AF440" s="296">
        <f t="shared" si="83"/>
        <v>0</v>
      </c>
      <c r="AG440" s="297">
        <f t="shared" si="83"/>
        <v>0</v>
      </c>
      <c r="AH440" s="297">
        <f t="shared" si="83"/>
        <v>0</v>
      </c>
      <c r="AI440" s="296">
        <f t="shared" si="83"/>
        <v>0</v>
      </c>
      <c r="AJ440" s="296">
        <f t="shared" si="83"/>
        <v>0</v>
      </c>
      <c r="AK440" s="297">
        <f t="shared" si="83"/>
        <v>0</v>
      </c>
      <c r="AL440" s="297">
        <f t="shared" si="83"/>
        <v>0</v>
      </c>
      <c r="AM440" s="296">
        <f t="shared" si="83"/>
        <v>0</v>
      </c>
      <c r="AN440" s="296">
        <f t="shared" si="83"/>
        <v>0</v>
      </c>
      <c r="AO440" s="297">
        <f t="shared" si="83"/>
        <v>0</v>
      </c>
      <c r="AP440" s="297">
        <f t="shared" si="83"/>
        <v>0</v>
      </c>
      <c r="AQ440" s="296">
        <f t="shared" si="83"/>
        <v>0</v>
      </c>
      <c r="AR440" s="296">
        <f t="shared" si="83"/>
        <v>0</v>
      </c>
      <c r="AS440" s="297">
        <f t="shared" si="83"/>
        <v>0</v>
      </c>
      <c r="AT440" s="297">
        <f t="shared" si="83"/>
        <v>0</v>
      </c>
      <c r="AU440" s="296">
        <f t="shared" si="83"/>
        <v>0</v>
      </c>
      <c r="AV440" s="296">
        <f t="shared" si="83"/>
        <v>0</v>
      </c>
      <c r="AW440" s="297">
        <f t="shared" si="83"/>
        <v>0</v>
      </c>
      <c r="AX440" s="297">
        <f t="shared" si="83"/>
        <v>0</v>
      </c>
      <c r="AY440" s="296">
        <f t="shared" si="83"/>
        <v>0</v>
      </c>
      <c r="AZ440" s="296">
        <f t="shared" si="83"/>
        <v>0</v>
      </c>
      <c r="BA440" s="297">
        <f t="shared" si="83"/>
        <v>0</v>
      </c>
      <c r="BB440" s="297">
        <f t="shared" si="83"/>
        <v>0</v>
      </c>
      <c r="BC440" s="296">
        <f t="shared" si="83"/>
        <v>0</v>
      </c>
      <c r="BD440" s="296">
        <f t="shared" si="83"/>
        <v>0</v>
      </c>
      <c r="BE440" s="297">
        <f t="shared" si="83"/>
        <v>0</v>
      </c>
      <c r="BF440" s="297">
        <f t="shared" si="83"/>
        <v>0</v>
      </c>
      <c r="BG440" s="296">
        <f t="shared" si="83"/>
        <v>0</v>
      </c>
      <c r="BH440" s="296">
        <f t="shared" si="83"/>
        <v>0</v>
      </c>
      <c r="BI440" s="297">
        <f t="shared" si="83"/>
        <v>0</v>
      </c>
      <c r="BJ440" s="297">
        <f t="shared" si="83"/>
        <v>0</v>
      </c>
      <c r="BK440" s="296">
        <f>SUM(BK418:BK439)</f>
        <v>0</v>
      </c>
      <c r="BL440" s="296">
        <f t="shared" si="83"/>
        <v>0</v>
      </c>
      <c r="BM440" s="297">
        <f t="shared" si="83"/>
        <v>1020</v>
      </c>
      <c r="BN440" s="297">
        <f t="shared" si="83"/>
        <v>105900</v>
      </c>
      <c r="BO440" s="296">
        <v>2179.21</v>
      </c>
      <c r="BP440" s="296">
        <v>10351250</v>
      </c>
      <c r="BQ440" s="297">
        <f t="shared" ref="BQ440:CX440" si="84">SUM(BQ418:BQ439)</f>
        <v>0</v>
      </c>
      <c r="BR440" s="297">
        <f t="shared" si="84"/>
        <v>0</v>
      </c>
      <c r="BS440" s="296">
        <f t="shared" si="84"/>
        <v>0</v>
      </c>
      <c r="BT440" s="296">
        <f t="shared" si="84"/>
        <v>0</v>
      </c>
      <c r="BU440" s="297">
        <f t="shared" si="84"/>
        <v>0</v>
      </c>
      <c r="BV440" s="297">
        <f t="shared" si="84"/>
        <v>0</v>
      </c>
      <c r="BW440" s="296">
        <f t="shared" si="84"/>
        <v>0</v>
      </c>
      <c r="BX440" s="296">
        <f t="shared" si="84"/>
        <v>0</v>
      </c>
      <c r="BY440" s="297">
        <f t="shared" si="84"/>
        <v>0</v>
      </c>
      <c r="BZ440" s="297">
        <f t="shared" si="84"/>
        <v>0</v>
      </c>
      <c r="CA440" s="296">
        <f t="shared" si="84"/>
        <v>0</v>
      </c>
      <c r="CB440" s="296">
        <f t="shared" si="84"/>
        <v>0</v>
      </c>
      <c r="CC440" s="297">
        <f t="shared" si="84"/>
        <v>0</v>
      </c>
      <c r="CD440" s="297">
        <f t="shared" si="84"/>
        <v>0</v>
      </c>
      <c r="CE440" s="296">
        <f t="shared" si="84"/>
        <v>0</v>
      </c>
      <c r="CF440" s="296">
        <f t="shared" si="84"/>
        <v>0</v>
      </c>
      <c r="CG440" s="297">
        <f t="shared" si="84"/>
        <v>0</v>
      </c>
      <c r="CH440" s="297">
        <f t="shared" si="84"/>
        <v>0</v>
      </c>
      <c r="CI440" s="296">
        <f t="shared" si="84"/>
        <v>0</v>
      </c>
      <c r="CJ440" s="296">
        <f t="shared" si="84"/>
        <v>0</v>
      </c>
      <c r="CK440" s="297">
        <f t="shared" si="84"/>
        <v>0</v>
      </c>
      <c r="CL440" s="297">
        <f t="shared" si="84"/>
        <v>0</v>
      </c>
      <c r="CM440" s="296">
        <f t="shared" si="84"/>
        <v>0</v>
      </c>
      <c r="CN440" s="296">
        <f t="shared" si="84"/>
        <v>0</v>
      </c>
      <c r="CO440" s="297">
        <f t="shared" si="84"/>
        <v>0</v>
      </c>
      <c r="CP440" s="297">
        <f t="shared" si="84"/>
        <v>0</v>
      </c>
      <c r="CQ440" s="296">
        <f t="shared" si="84"/>
        <v>0</v>
      </c>
      <c r="CR440" s="296">
        <f t="shared" si="84"/>
        <v>0</v>
      </c>
      <c r="CS440" s="297">
        <f t="shared" si="84"/>
        <v>0</v>
      </c>
      <c r="CT440" s="297">
        <f t="shared" si="84"/>
        <v>0</v>
      </c>
      <c r="CU440" s="296">
        <f t="shared" si="84"/>
        <v>0</v>
      </c>
      <c r="CV440" s="296">
        <f t="shared" si="84"/>
        <v>0</v>
      </c>
      <c r="CW440" s="297">
        <f t="shared" si="84"/>
        <v>0</v>
      </c>
      <c r="CX440" s="297">
        <f t="shared" si="84"/>
        <v>0</v>
      </c>
    </row>
    <row r="441" spans="1:102">
      <c r="B441" s="214"/>
      <c r="C441" s="145" t="s">
        <v>67</v>
      </c>
      <c r="D441" s="146"/>
      <c r="E441" s="157"/>
      <c r="F441" s="157"/>
      <c r="K441" s="143">
        <v>55387.904999999446</v>
      </c>
      <c r="L441" s="143">
        <v>674538.10620001191</v>
      </c>
      <c r="O441" s="164"/>
      <c r="P441" s="164"/>
      <c r="Q441" s="163">
        <v>62133.319000000003</v>
      </c>
      <c r="R441" s="163">
        <v>3737222.8</v>
      </c>
      <c r="S441" s="143">
        <v>38444.921000000002</v>
      </c>
      <c r="T441" s="143">
        <v>746864.66</v>
      </c>
      <c r="BO441" s="143">
        <v>0</v>
      </c>
      <c r="BP441" s="143">
        <v>0</v>
      </c>
    </row>
    <row r="442" spans="1:102">
      <c r="B442" s="214"/>
      <c r="C442" s="145" t="s">
        <v>67</v>
      </c>
      <c r="D442" s="146"/>
      <c r="E442" s="157"/>
      <c r="F442" s="299"/>
      <c r="G442" s="143">
        <v>51517.61</v>
      </c>
      <c r="H442" s="143">
        <v>3915576.8</v>
      </c>
      <c r="I442" s="163">
        <v>50686.001570000008</v>
      </c>
      <c r="J442" s="163">
        <v>1232750.9040000001</v>
      </c>
      <c r="O442" s="164"/>
      <c r="P442" s="164"/>
      <c r="BO442" s="143">
        <v>0</v>
      </c>
      <c r="BP442" s="143">
        <v>0</v>
      </c>
    </row>
    <row r="443" spans="1:102">
      <c r="B443" s="214"/>
      <c r="C443" s="145" t="s">
        <v>67</v>
      </c>
      <c r="D443" s="146"/>
      <c r="E443" s="157"/>
      <c r="F443" s="299"/>
      <c r="G443" s="143">
        <v>44379.98</v>
      </c>
      <c r="H443" s="143">
        <v>3573047.08</v>
      </c>
      <c r="I443" s="163">
        <v>164264.11928000016</v>
      </c>
      <c r="J443" s="163">
        <v>2564096.2963</v>
      </c>
      <c r="L443" s="143">
        <v>0</v>
      </c>
      <c r="O443" s="164"/>
      <c r="P443" s="164"/>
      <c r="BO443" s="143">
        <v>0</v>
      </c>
      <c r="BP443" s="143">
        <v>0</v>
      </c>
    </row>
    <row r="444" spans="1:102">
      <c r="B444" s="214"/>
      <c r="C444" s="145" t="s">
        <v>67</v>
      </c>
      <c r="D444" s="146"/>
      <c r="E444" s="157"/>
      <c r="F444" s="299"/>
      <c r="G444" s="143">
        <v>51999.960000000006</v>
      </c>
      <c r="H444" s="143">
        <v>4403000</v>
      </c>
      <c r="I444" s="163">
        <v>0</v>
      </c>
      <c r="J444" s="163">
        <v>0</v>
      </c>
      <c r="L444" s="143">
        <v>0</v>
      </c>
      <c r="O444" s="164"/>
      <c r="P444" s="164"/>
      <c r="BO444" s="143">
        <v>0</v>
      </c>
      <c r="BP444" s="143">
        <v>0</v>
      </c>
    </row>
    <row r="445" spans="1:102">
      <c r="B445" s="214"/>
      <c r="C445" s="145" t="s">
        <v>67</v>
      </c>
      <c r="D445" s="146"/>
      <c r="E445" s="234"/>
      <c r="F445" s="234"/>
      <c r="G445" s="194"/>
      <c r="H445" s="194"/>
      <c r="I445" s="195"/>
      <c r="J445" s="195">
        <v>0</v>
      </c>
      <c r="L445" s="143">
        <v>0</v>
      </c>
      <c r="O445" s="164"/>
      <c r="P445" s="164"/>
      <c r="BO445" s="143">
        <v>0</v>
      </c>
      <c r="BP445" s="143">
        <v>0</v>
      </c>
    </row>
    <row r="446" spans="1:102" ht="31">
      <c r="A446" s="161">
        <v>177</v>
      </c>
      <c r="B446" s="145" t="s">
        <v>324</v>
      </c>
      <c r="C446" s="145" t="s">
        <v>67</v>
      </c>
      <c r="D446" s="146"/>
      <c r="E446" s="162">
        <f>G446+I446+K446+M446+O446+Q446+S446+U446+U446+W446+Y446+AA446+AC446+AE446+AG446+AI446+AK446+AM446+AO446+AQ446+AS446+AU446+AW446+AY446+BA446+BC446+BE446+BG446+BI446+BK446+BM446+BO446+BQ446+BS446+BU446+BW446+BY446+CA446+CC446+CE446+CG446+CI446+CK446+CM446+CO446+CQ446+CS446+CU446+CW446</f>
        <v>59759.270000000011</v>
      </c>
      <c r="F446" s="162">
        <f>H446+J446+L446+N446+P446+R446+T446+V446+V446+X446+Z446+AB446+AD446+AF446+AH446+AJ446+AL446+AN446+AP446+AR446+AT446+AV446+AX446+AZ446+BB446+BD446+BF446+BH446+BJ446+BL446+BN446+BP446+BR446+BT446+BV446+BX446+BZ446+CB446+CD446+CF446+CH446+CJ446+CL446+CN446+CP446+CR446+CT446+CV446+CX446</f>
        <v>3364501.1635199999</v>
      </c>
      <c r="G446" s="143">
        <v>59759.270000000011</v>
      </c>
      <c r="H446" s="143">
        <v>3364501.1635199999</v>
      </c>
      <c r="J446" s="163">
        <v>0</v>
      </c>
      <c r="L446" s="168">
        <v>0</v>
      </c>
      <c r="BO446" s="143">
        <v>0</v>
      </c>
      <c r="BP446" s="143">
        <v>0</v>
      </c>
    </row>
    <row r="447" spans="1:102">
      <c r="B447" s="214"/>
      <c r="C447" s="145" t="s">
        <v>67</v>
      </c>
      <c r="D447" s="146"/>
      <c r="E447" s="157"/>
      <c r="F447" s="299"/>
      <c r="G447" s="143">
        <v>17603.8</v>
      </c>
      <c r="H447" s="143">
        <v>609229.88783999998</v>
      </c>
      <c r="I447" s="163">
        <v>19939.489939999999</v>
      </c>
      <c r="J447" s="163">
        <v>293225.77515</v>
      </c>
      <c r="L447" s="143">
        <v>0</v>
      </c>
      <c r="O447" s="164"/>
      <c r="P447" s="164"/>
      <c r="BO447" s="143">
        <v>0</v>
      </c>
      <c r="BP447" s="143">
        <v>0</v>
      </c>
    </row>
    <row r="448" spans="1:102">
      <c r="B448" s="214"/>
      <c r="C448" s="145" t="s">
        <v>67</v>
      </c>
      <c r="D448" s="146"/>
      <c r="E448" s="157"/>
      <c r="F448" s="299"/>
      <c r="G448" s="143">
        <v>44412.570000000007</v>
      </c>
      <c r="H448" s="143">
        <v>1951433.3188559997</v>
      </c>
      <c r="I448" s="163">
        <v>0</v>
      </c>
      <c r="J448" s="163">
        <v>0</v>
      </c>
      <c r="L448" s="143">
        <v>0</v>
      </c>
      <c r="O448" s="164"/>
      <c r="P448" s="164"/>
      <c r="BO448" s="143">
        <v>0</v>
      </c>
      <c r="BP448" s="143">
        <v>0</v>
      </c>
    </row>
    <row r="449" spans="2:102">
      <c r="B449" s="214"/>
      <c r="C449" s="145" t="s">
        <v>67</v>
      </c>
      <c r="D449" s="146"/>
      <c r="E449" s="157"/>
      <c r="F449" s="299"/>
      <c r="G449" s="143">
        <v>53926.630000000005</v>
      </c>
      <c r="H449" s="143">
        <v>2111774.4900559997</v>
      </c>
      <c r="I449" s="163">
        <v>0</v>
      </c>
      <c r="J449" s="163">
        <v>0</v>
      </c>
      <c r="L449" s="143">
        <v>0</v>
      </c>
      <c r="O449" s="164"/>
      <c r="P449" s="164"/>
      <c r="BO449" s="143">
        <v>0</v>
      </c>
      <c r="BP449" s="143">
        <v>0</v>
      </c>
    </row>
    <row r="450" spans="2:102">
      <c r="B450" s="214"/>
      <c r="C450" s="145" t="s">
        <v>67</v>
      </c>
      <c r="D450" s="146"/>
      <c r="E450" s="157"/>
      <c r="F450" s="299"/>
      <c r="G450" s="143">
        <v>45271.54</v>
      </c>
      <c r="H450" s="143">
        <v>1550549.6531839999</v>
      </c>
      <c r="I450" s="163">
        <v>20428.976580000002</v>
      </c>
      <c r="J450" s="163">
        <v>490090.67800000007</v>
      </c>
      <c r="L450" s="143">
        <v>0</v>
      </c>
      <c r="O450" s="164"/>
      <c r="P450" s="164"/>
      <c r="BO450" s="143">
        <v>0</v>
      </c>
      <c r="BP450" s="143">
        <v>0</v>
      </c>
    </row>
    <row r="451" spans="2:102">
      <c r="B451" s="214"/>
      <c r="C451" s="145" t="s">
        <v>67</v>
      </c>
      <c r="D451" s="146"/>
      <c r="E451" s="157"/>
      <c r="F451" s="299"/>
      <c r="G451" s="143">
        <v>39467.480000000003</v>
      </c>
      <c r="H451" s="143">
        <v>1339429.8478399999</v>
      </c>
      <c r="I451" s="163">
        <v>0</v>
      </c>
      <c r="J451" s="163">
        <v>0</v>
      </c>
      <c r="L451" s="143">
        <v>0</v>
      </c>
      <c r="O451" s="164"/>
      <c r="P451" s="164"/>
      <c r="BO451" s="143">
        <v>0</v>
      </c>
      <c r="BP451" s="143">
        <v>0</v>
      </c>
      <c r="CT451" s="177"/>
      <c r="CU451" s="165"/>
      <c r="CV451" s="165"/>
      <c r="CW451" s="177"/>
      <c r="CX451" s="177"/>
    </row>
    <row r="452" spans="2:102">
      <c r="B452" s="214"/>
      <c r="C452" s="145" t="s">
        <v>67</v>
      </c>
      <c r="D452" s="146"/>
      <c r="E452" s="157"/>
      <c r="F452" s="299"/>
      <c r="G452" s="143">
        <v>53383.31</v>
      </c>
      <c r="H452" s="143">
        <v>2091003.824</v>
      </c>
      <c r="I452" s="163">
        <v>28720.956980000006</v>
      </c>
      <c r="J452" s="163">
        <v>690882.5</v>
      </c>
      <c r="L452" s="143">
        <v>0</v>
      </c>
      <c r="O452" s="164"/>
      <c r="P452" s="164"/>
      <c r="BO452" s="143">
        <v>0</v>
      </c>
      <c r="BP452" s="143">
        <v>0</v>
      </c>
      <c r="CT452" s="177"/>
      <c r="CU452" s="165"/>
      <c r="CV452" s="165"/>
      <c r="CW452" s="177"/>
      <c r="CX452" s="177"/>
    </row>
    <row r="453" spans="2:102">
      <c r="B453" s="214"/>
      <c r="C453" s="145" t="s">
        <v>67</v>
      </c>
      <c r="D453" s="146"/>
      <c r="E453" s="157"/>
      <c r="F453" s="299"/>
      <c r="G453" s="143">
        <v>66162.97</v>
      </c>
      <c r="H453" s="143">
        <v>2852119.1103999997</v>
      </c>
      <c r="I453" s="163">
        <v>0</v>
      </c>
      <c r="J453" s="163">
        <v>0</v>
      </c>
      <c r="L453" s="143">
        <v>0</v>
      </c>
      <c r="O453" s="164"/>
      <c r="P453" s="164"/>
      <c r="BO453" s="143">
        <v>0</v>
      </c>
      <c r="BP453" s="143">
        <v>0</v>
      </c>
      <c r="CT453" s="177"/>
      <c r="CU453" s="165"/>
      <c r="CV453" s="165"/>
      <c r="CW453" s="177"/>
      <c r="CX453" s="177"/>
    </row>
    <row r="454" spans="2:102">
      <c r="B454" s="214"/>
      <c r="C454" s="145" t="s">
        <v>67</v>
      </c>
      <c r="D454" s="146"/>
      <c r="E454" s="157"/>
      <c r="F454" s="299"/>
      <c r="G454" s="143">
        <v>30017.660000000003</v>
      </c>
      <c r="H454" s="143">
        <v>758361.52784</v>
      </c>
      <c r="I454" s="163">
        <v>20592.773270000002</v>
      </c>
      <c r="J454" s="163">
        <v>174629.45499999999</v>
      </c>
      <c r="L454" s="143">
        <v>0</v>
      </c>
      <c r="O454" s="164"/>
      <c r="P454" s="164"/>
      <c r="BO454" s="143">
        <v>0</v>
      </c>
      <c r="BP454" s="143">
        <v>0</v>
      </c>
      <c r="CT454" s="177"/>
      <c r="CU454" s="165"/>
      <c r="CV454" s="165"/>
      <c r="CW454" s="177"/>
      <c r="CX454" s="177"/>
    </row>
    <row r="455" spans="2:102">
      <c r="B455" s="214"/>
      <c r="C455" s="145" t="s">
        <v>67</v>
      </c>
      <c r="D455" s="146"/>
      <c r="E455" s="157"/>
      <c r="F455" s="299"/>
      <c r="G455" s="143">
        <v>84885.83</v>
      </c>
      <c r="H455" s="143">
        <v>2864125.4505624324</v>
      </c>
      <c r="I455" s="163">
        <v>0</v>
      </c>
      <c r="J455" s="163">
        <v>0</v>
      </c>
      <c r="L455" s="143">
        <v>0</v>
      </c>
      <c r="O455" s="164"/>
      <c r="P455" s="164"/>
      <c r="BO455" s="143">
        <v>0</v>
      </c>
      <c r="BP455" s="143">
        <v>0</v>
      </c>
      <c r="CT455" s="177"/>
      <c r="CU455" s="165"/>
      <c r="CV455" s="165"/>
      <c r="CW455" s="177"/>
      <c r="CX455" s="177"/>
    </row>
    <row r="456" spans="2:102">
      <c r="B456" s="214"/>
      <c r="C456" s="145" t="s">
        <v>67</v>
      </c>
      <c r="D456" s="146"/>
      <c r="E456" s="157"/>
      <c r="F456" s="299"/>
      <c r="G456" s="143">
        <v>49782.179999999993</v>
      </c>
      <c r="H456" s="143">
        <v>1868408.1719743998</v>
      </c>
      <c r="J456" s="163">
        <v>0</v>
      </c>
      <c r="L456" s="143">
        <v>0</v>
      </c>
      <c r="O456" s="164"/>
      <c r="P456" s="164"/>
      <c r="BO456" s="143">
        <v>0</v>
      </c>
      <c r="BP456" s="143">
        <v>0</v>
      </c>
      <c r="CT456" s="177"/>
      <c r="CU456" s="165"/>
      <c r="CV456" s="165"/>
      <c r="CW456" s="177"/>
      <c r="CX456" s="177"/>
    </row>
    <row r="457" spans="2:102">
      <c r="B457" s="214"/>
      <c r="C457" s="145" t="s">
        <v>67</v>
      </c>
      <c r="D457" s="146"/>
      <c r="E457" s="157"/>
      <c r="F457" s="299"/>
      <c r="L457" s="143">
        <v>0</v>
      </c>
      <c r="O457" s="164"/>
      <c r="P457" s="164"/>
      <c r="S457" s="143">
        <v>2500</v>
      </c>
      <c r="T457" s="143">
        <v>50000</v>
      </c>
      <c r="BO457" s="143">
        <v>0</v>
      </c>
      <c r="BP457" s="143">
        <v>0</v>
      </c>
      <c r="CT457" s="177"/>
      <c r="CU457" s="165"/>
      <c r="CV457" s="165"/>
      <c r="CW457" s="177"/>
      <c r="CX457" s="177"/>
    </row>
    <row r="458" spans="2:102">
      <c r="B458" s="214"/>
      <c r="C458" s="145" t="s">
        <v>67</v>
      </c>
      <c r="D458" s="146"/>
      <c r="E458" s="157"/>
      <c r="F458" s="299"/>
      <c r="G458" s="143">
        <v>6666.76</v>
      </c>
      <c r="H458" s="143">
        <v>425000</v>
      </c>
      <c r="L458" s="143">
        <v>0</v>
      </c>
      <c r="O458" s="164"/>
      <c r="P458" s="164"/>
      <c r="BO458" s="143">
        <v>0</v>
      </c>
      <c r="BP458" s="143">
        <v>0</v>
      </c>
      <c r="CT458" s="177"/>
      <c r="CU458" s="165"/>
      <c r="CV458" s="165"/>
      <c r="CW458" s="177"/>
      <c r="CX458" s="177"/>
    </row>
    <row r="459" spans="2:102">
      <c r="B459" s="214"/>
      <c r="C459" s="145" t="s">
        <v>67</v>
      </c>
      <c r="D459" s="146"/>
      <c r="E459" s="157"/>
      <c r="F459" s="299"/>
      <c r="H459" s="143">
        <v>0</v>
      </c>
      <c r="K459" s="143">
        <v>3250</v>
      </c>
      <c r="L459" s="143">
        <v>53900</v>
      </c>
      <c r="O459" s="164"/>
      <c r="P459" s="164"/>
      <c r="BO459" s="143">
        <v>0</v>
      </c>
      <c r="BP459" s="143">
        <v>0</v>
      </c>
      <c r="CT459" s="177"/>
      <c r="CU459" s="165"/>
      <c r="CV459" s="165"/>
      <c r="CW459" s="177"/>
      <c r="CX459" s="177"/>
    </row>
    <row r="460" spans="2:102">
      <c r="B460" s="214"/>
      <c r="C460" s="145" t="s">
        <v>67</v>
      </c>
      <c r="D460" s="146"/>
      <c r="E460" s="157"/>
      <c r="F460" s="299"/>
      <c r="G460" s="143">
        <v>7735</v>
      </c>
      <c r="H460" s="143">
        <v>828418.5</v>
      </c>
      <c r="L460" s="143">
        <v>0</v>
      </c>
      <c r="O460" s="164"/>
      <c r="P460" s="164"/>
      <c r="BO460" s="143">
        <v>0</v>
      </c>
      <c r="BP460" s="143">
        <v>0</v>
      </c>
      <c r="CT460" s="177"/>
      <c r="CU460" s="165"/>
      <c r="CV460" s="165"/>
      <c r="CW460" s="177"/>
      <c r="CX460" s="177"/>
    </row>
    <row r="461" spans="2:102">
      <c r="B461" s="214"/>
      <c r="C461" s="145" t="s">
        <v>67</v>
      </c>
      <c r="D461" s="146"/>
      <c r="E461" s="157"/>
      <c r="F461" s="299"/>
      <c r="H461" s="143">
        <v>0</v>
      </c>
      <c r="K461" s="143">
        <v>1000</v>
      </c>
      <c r="L461" s="143">
        <v>14699.999999999998</v>
      </c>
      <c r="O461" s="164"/>
      <c r="P461" s="164"/>
      <c r="BO461" s="143">
        <v>0</v>
      </c>
      <c r="BP461" s="143">
        <v>0</v>
      </c>
      <c r="CT461" s="177"/>
      <c r="CU461" s="165"/>
      <c r="CV461" s="165"/>
      <c r="CW461" s="177"/>
      <c r="CX461" s="177"/>
    </row>
    <row r="462" spans="2:102">
      <c r="B462" s="214"/>
      <c r="C462" s="145" t="s">
        <v>67</v>
      </c>
      <c r="D462" s="146"/>
      <c r="E462" s="157"/>
      <c r="F462" s="299"/>
      <c r="H462" s="143">
        <v>0</v>
      </c>
      <c r="K462" s="143">
        <v>3333.33</v>
      </c>
      <c r="L462" s="143">
        <v>49000</v>
      </c>
      <c r="O462" s="164"/>
      <c r="P462" s="164"/>
      <c r="BO462" s="143">
        <v>0</v>
      </c>
      <c r="BP462" s="143">
        <v>0</v>
      </c>
      <c r="CT462" s="177"/>
      <c r="CU462" s="165"/>
      <c r="CV462" s="165"/>
      <c r="CW462" s="177"/>
      <c r="CX462" s="177"/>
    </row>
    <row r="463" spans="2:102">
      <c r="B463" s="214"/>
      <c r="C463" s="145" t="s">
        <v>67</v>
      </c>
      <c r="D463" s="146"/>
      <c r="E463" s="157"/>
      <c r="F463" s="299"/>
      <c r="H463" s="143">
        <v>0</v>
      </c>
      <c r="L463" s="143">
        <v>0</v>
      </c>
      <c r="O463" s="164"/>
      <c r="P463" s="164"/>
      <c r="AC463" s="163">
        <v>2000</v>
      </c>
      <c r="AD463" s="163">
        <v>400000</v>
      </c>
      <c r="BO463" s="143">
        <v>0</v>
      </c>
      <c r="BP463" s="143">
        <v>0</v>
      </c>
      <c r="CT463" s="177"/>
      <c r="CU463" s="165"/>
      <c r="CV463" s="165"/>
      <c r="CW463" s="177"/>
      <c r="CX463" s="177"/>
    </row>
    <row r="464" spans="2:102">
      <c r="B464" s="214"/>
      <c r="C464" s="145" t="s">
        <v>67</v>
      </c>
      <c r="D464" s="146"/>
      <c r="E464" s="157"/>
      <c r="F464" s="299"/>
      <c r="G464" s="143">
        <v>31071.039999999997</v>
      </c>
      <c r="H464" s="143">
        <v>2043467.3306249999</v>
      </c>
      <c r="K464" s="143">
        <v>19994.625</v>
      </c>
      <c r="L464" s="143">
        <v>223920.98749999999</v>
      </c>
      <c r="O464" s="164"/>
      <c r="P464" s="164"/>
      <c r="BO464" s="143">
        <v>0</v>
      </c>
      <c r="BP464" s="143">
        <v>0</v>
      </c>
      <c r="CT464" s="177"/>
      <c r="CU464" s="165"/>
      <c r="CV464" s="165"/>
      <c r="CW464" s="177"/>
      <c r="CX464" s="177"/>
    </row>
    <row r="465" spans="1:102">
      <c r="B465" s="214"/>
      <c r="C465" s="145" t="s">
        <v>67</v>
      </c>
      <c r="D465" s="146"/>
      <c r="E465" s="157"/>
      <c r="F465" s="299"/>
      <c r="H465" s="143">
        <v>0</v>
      </c>
      <c r="L465" s="143">
        <v>0</v>
      </c>
      <c r="O465" s="164"/>
      <c r="P465" s="164"/>
      <c r="BG465" s="143">
        <v>24083.22</v>
      </c>
      <c r="BH465" s="143">
        <v>3800000</v>
      </c>
      <c r="BO465" s="143">
        <v>0</v>
      </c>
      <c r="BP465" s="143">
        <v>0</v>
      </c>
      <c r="CT465" s="177"/>
      <c r="CU465" s="165"/>
      <c r="CV465" s="165"/>
      <c r="CW465" s="177"/>
      <c r="CX465" s="177"/>
    </row>
    <row r="466" spans="1:102">
      <c r="B466" s="214"/>
      <c r="C466" s="145" t="s">
        <v>67</v>
      </c>
      <c r="D466" s="146"/>
      <c r="E466" s="157"/>
      <c r="F466" s="299"/>
      <c r="H466" s="143">
        <v>0</v>
      </c>
      <c r="L466" s="143">
        <v>0</v>
      </c>
      <c r="O466" s="164"/>
      <c r="P466" s="164"/>
      <c r="BO466" s="143">
        <v>0</v>
      </c>
      <c r="BP466" s="143">
        <v>0</v>
      </c>
      <c r="BQ466" s="163">
        <v>3699.99</v>
      </c>
      <c r="BR466" s="163">
        <v>610000</v>
      </c>
      <c r="CT466" s="177"/>
      <c r="CU466" s="165"/>
      <c r="CV466" s="165"/>
      <c r="CW466" s="177"/>
      <c r="CX466" s="177"/>
    </row>
    <row r="467" spans="1:102">
      <c r="B467" s="214"/>
      <c r="C467" s="145" t="s">
        <v>67</v>
      </c>
      <c r="D467" s="146"/>
      <c r="E467" s="157"/>
      <c r="F467" s="299"/>
      <c r="H467" s="143">
        <v>0</v>
      </c>
      <c r="L467" s="143">
        <v>0</v>
      </c>
      <c r="O467" s="164"/>
      <c r="P467" s="164"/>
      <c r="BO467" s="143">
        <v>0</v>
      </c>
      <c r="BP467" s="143">
        <v>0</v>
      </c>
      <c r="BQ467" s="163">
        <v>2433.33</v>
      </c>
      <c r="BR467" s="163">
        <v>490000</v>
      </c>
    </row>
    <row r="468" spans="1:102">
      <c r="B468" s="214"/>
      <c r="C468" s="145" t="s">
        <v>67</v>
      </c>
      <c r="D468" s="146"/>
      <c r="E468" s="157"/>
      <c r="F468" s="299"/>
      <c r="G468" s="143">
        <v>2800</v>
      </c>
      <c r="H468" s="143">
        <v>132300</v>
      </c>
      <c r="L468" s="143">
        <v>0</v>
      </c>
      <c r="O468" s="164"/>
      <c r="P468" s="164"/>
      <c r="BO468" s="143">
        <v>0</v>
      </c>
      <c r="BP468" s="143">
        <v>0</v>
      </c>
    </row>
    <row r="469" spans="1:102">
      <c r="B469" s="214"/>
      <c r="C469" s="145" t="s">
        <v>67</v>
      </c>
      <c r="D469" s="146"/>
      <c r="E469" s="157"/>
      <c r="F469" s="299"/>
      <c r="H469" s="143">
        <v>0</v>
      </c>
      <c r="L469" s="143">
        <v>0</v>
      </c>
      <c r="O469" s="164"/>
      <c r="P469" s="164"/>
      <c r="AC469" s="163">
        <v>700</v>
      </c>
      <c r="AD469" s="163">
        <v>105000</v>
      </c>
      <c r="BO469" s="143">
        <v>0</v>
      </c>
      <c r="BP469" s="143">
        <v>0</v>
      </c>
    </row>
    <row r="470" spans="1:102">
      <c r="B470" s="214"/>
      <c r="C470" s="145" t="s">
        <v>67</v>
      </c>
      <c r="D470" s="146"/>
      <c r="E470" s="157"/>
      <c r="F470" s="157"/>
      <c r="L470" s="143">
        <v>0</v>
      </c>
      <c r="M470" s="163">
        <v>29400</v>
      </c>
      <c r="N470" s="163">
        <v>1161250</v>
      </c>
      <c r="O470" s="164"/>
      <c r="P470" s="164"/>
      <c r="BO470" s="143">
        <v>0</v>
      </c>
      <c r="BP470" s="143">
        <v>0</v>
      </c>
    </row>
    <row r="471" spans="1:102">
      <c r="B471" s="214"/>
      <c r="C471" s="145" t="s">
        <v>67</v>
      </c>
      <c r="D471" s="146"/>
      <c r="E471" s="157"/>
      <c r="F471" s="157"/>
      <c r="K471" s="143">
        <v>7083.33</v>
      </c>
      <c r="L471" s="143">
        <v>175000</v>
      </c>
      <c r="O471" s="164"/>
      <c r="P471" s="164"/>
      <c r="BO471" s="143">
        <v>0</v>
      </c>
      <c r="BP471" s="143">
        <v>0</v>
      </c>
    </row>
    <row r="472" spans="1:102">
      <c r="B472" s="214"/>
      <c r="C472" s="145" t="s">
        <v>67</v>
      </c>
      <c r="D472" s="146"/>
      <c r="E472" s="157"/>
      <c r="F472" s="157"/>
      <c r="L472" s="143">
        <v>0</v>
      </c>
      <c r="O472" s="164"/>
      <c r="P472" s="164"/>
      <c r="S472" s="143">
        <v>9000</v>
      </c>
      <c r="T472" s="143">
        <v>200000</v>
      </c>
      <c r="BO472" s="143">
        <v>0</v>
      </c>
      <c r="BP472" s="143">
        <v>0</v>
      </c>
    </row>
    <row r="473" spans="1:102" ht="31">
      <c r="A473" s="161">
        <v>178</v>
      </c>
      <c r="B473" s="145" t="s">
        <v>325</v>
      </c>
      <c r="C473" s="145" t="s">
        <v>67</v>
      </c>
      <c r="D473" s="146"/>
      <c r="E473" s="162">
        <f>G473+I473+K473+M473+O473+Q473+S473+U473+U473+W473+Y473+AA473+AC473+AE473+AG473+AI473+AK473+AM473+AO473+AQ473+AS473+AU473+AW473+AY473+BA473+BC473+BE473+BG473+BI473+BK473+BM473+BO473+BQ473+BS473+BU473+BW473+BY473+CA473+CC473+CE473+CG473+CI473+CK473+CM473+CO473+CQ473+CS473+CU473+CW473</f>
        <v>191021.19999999998</v>
      </c>
      <c r="F473" s="162">
        <f>H473+J473+L473+N473+P473+R473+T473+V473+V473+X473+Z473+AB473+AD473+AF473+AH473+AJ473+AL473+AN473+AP473+AR473+AT473+AV473+AX473+AZ473+BB473+BD473+BF473+BH473+BJ473+BL473+BN473+BP473+BR473+BT473+BV473+BX473+BZ473+CB473+CD473+CF473+CH473+CJ473+CL473+CN473+CP473+CR473+CT473+CV473+CX473</f>
        <v>13412373.630000001</v>
      </c>
      <c r="G473" s="143">
        <v>191021.19999999998</v>
      </c>
      <c r="H473" s="143">
        <v>13412373.630000001</v>
      </c>
      <c r="K473" s="167"/>
      <c r="L473" s="168">
        <v>0</v>
      </c>
      <c r="BO473" s="143">
        <v>0</v>
      </c>
      <c r="BP473" s="143">
        <v>0</v>
      </c>
      <c r="CT473" s="177"/>
      <c r="CU473" s="165"/>
      <c r="CV473" s="165"/>
      <c r="CW473" s="177"/>
      <c r="CX473" s="177"/>
    </row>
    <row r="474" spans="1:102">
      <c r="B474" s="214"/>
      <c r="C474" s="145" t="s">
        <v>67</v>
      </c>
      <c r="D474" s="146"/>
      <c r="E474" s="157"/>
      <c r="F474" s="157"/>
      <c r="G474" s="143">
        <v>12600</v>
      </c>
      <c r="H474" s="143">
        <v>1890000</v>
      </c>
      <c r="L474" s="143">
        <v>0</v>
      </c>
      <c r="O474" s="164"/>
      <c r="P474" s="164"/>
      <c r="BO474" s="143">
        <v>0</v>
      </c>
      <c r="BP474" s="143">
        <v>0</v>
      </c>
    </row>
    <row r="475" spans="1:102">
      <c r="B475" s="214"/>
      <c r="C475" s="145" t="s">
        <v>67</v>
      </c>
      <c r="D475" s="146"/>
      <c r="E475" s="157"/>
      <c r="F475" s="157"/>
      <c r="L475" s="143">
        <v>0</v>
      </c>
      <c r="O475" s="164"/>
      <c r="P475" s="164"/>
      <c r="BG475" s="143">
        <v>1666.66</v>
      </c>
      <c r="BH475" s="143">
        <v>250000</v>
      </c>
      <c r="BO475" s="143">
        <v>0</v>
      </c>
      <c r="BP475" s="143">
        <v>0</v>
      </c>
    </row>
    <row r="476" spans="1:102">
      <c r="B476" s="214"/>
      <c r="C476" s="145" t="s">
        <v>67</v>
      </c>
      <c r="D476" s="146"/>
      <c r="E476" s="157"/>
      <c r="F476" s="157"/>
      <c r="K476" s="143">
        <v>21107.66</v>
      </c>
      <c r="L476" s="143">
        <v>532000</v>
      </c>
      <c r="O476" s="164"/>
      <c r="P476" s="164"/>
      <c r="BO476" s="143">
        <v>0</v>
      </c>
      <c r="BP476" s="143">
        <v>0</v>
      </c>
    </row>
    <row r="477" spans="1:102">
      <c r="B477" s="214"/>
      <c r="C477" s="145" t="s">
        <v>67</v>
      </c>
      <c r="D477" s="146"/>
      <c r="E477" s="157"/>
      <c r="F477" s="157"/>
      <c r="L477" s="143">
        <v>0</v>
      </c>
      <c r="M477" s="163">
        <v>16400</v>
      </c>
      <c r="N477" s="163">
        <v>760000</v>
      </c>
      <c r="O477" s="164"/>
      <c r="P477" s="164"/>
      <c r="BO477" s="143">
        <v>0</v>
      </c>
      <c r="BP477" s="143">
        <v>0</v>
      </c>
    </row>
    <row r="478" spans="1:102">
      <c r="B478" s="214"/>
      <c r="C478" s="145" t="s">
        <v>67</v>
      </c>
      <c r="D478" s="146"/>
      <c r="E478" s="157"/>
      <c r="F478" s="157"/>
      <c r="K478" s="143">
        <v>14183.33</v>
      </c>
      <c r="L478" s="143">
        <v>392000</v>
      </c>
      <c r="O478" s="164"/>
      <c r="P478" s="164"/>
      <c r="BO478" s="143">
        <v>0</v>
      </c>
      <c r="BP478" s="143">
        <v>0</v>
      </c>
    </row>
    <row r="479" spans="1:102">
      <c r="B479" s="214"/>
      <c r="C479" s="145" t="s">
        <v>67</v>
      </c>
      <c r="D479" s="146"/>
      <c r="E479" s="157"/>
      <c r="F479" s="157"/>
      <c r="L479" s="143">
        <v>0</v>
      </c>
      <c r="M479" s="163">
        <v>9000</v>
      </c>
      <c r="N479" s="163">
        <v>380000</v>
      </c>
      <c r="O479" s="164"/>
      <c r="P479" s="164"/>
      <c r="BO479" s="143">
        <v>0</v>
      </c>
      <c r="BP479" s="143">
        <v>0</v>
      </c>
    </row>
    <row r="480" spans="1:102">
      <c r="A480" s="161">
        <v>179</v>
      </c>
      <c r="B480" s="145" t="s">
        <v>326</v>
      </c>
      <c r="C480" s="145" t="s">
        <v>67</v>
      </c>
      <c r="D480" s="146"/>
      <c r="E480" s="162">
        <f>G480+I480+K480+M480+O480+Q480+S480+U480+U480+W480+Y480+AA480+AC480+AE480+AG480+AI480+AK480+AM480+AO480+AQ480+AS480+AU480+AW480+AY480+BA480+BC480+BE480+BG480+BI480+BK480+BM480+BO480+BQ480+BS480+BU480+BW480+BY480+CA480+CC480+CE480+CG480+CI480+CK480+CM480+CO480+CQ480+CS480+CU480+CW480</f>
        <v>93600.4</v>
      </c>
      <c r="F480" s="162">
        <f>H480+J480+L480+N480+P480+R480+T480+V480+V480+X480+Z480+AB480+AD480+AF480+AH480+AJ480+AL480+AN480+AP480+AR480+AT480+AV480+AX480+AZ480+BB480+BD480+BF480+BH480+BJ480+BL480+BN480+BP480+BR480+BT480+BV480+BX480+BZ480+CB480+CD480+CF480+CH480+CJ480+CL480+CN480+CP480+CR480+CT480+CV480+CX480</f>
        <v>11319968.24</v>
      </c>
      <c r="G480" s="143">
        <v>93600.4</v>
      </c>
      <c r="H480" s="143">
        <v>11319968.24</v>
      </c>
      <c r="K480" s="167"/>
      <c r="L480" s="168">
        <v>0</v>
      </c>
      <c r="BO480" s="143">
        <v>0</v>
      </c>
      <c r="BP480" s="143">
        <v>0</v>
      </c>
      <c r="CT480" s="177"/>
      <c r="CU480" s="165"/>
      <c r="CV480" s="165"/>
      <c r="CW480" s="177"/>
      <c r="CX480" s="177"/>
    </row>
    <row r="481" spans="1:102">
      <c r="B481" s="214"/>
      <c r="C481" s="145" t="s">
        <v>67</v>
      </c>
      <c r="D481" s="146"/>
      <c r="E481" s="157"/>
      <c r="F481" s="157"/>
      <c r="L481" s="143">
        <v>0</v>
      </c>
      <c r="O481" s="164"/>
      <c r="P481" s="164"/>
      <c r="AC481" s="163">
        <v>203.33</v>
      </c>
      <c r="AD481" s="163">
        <v>30500</v>
      </c>
      <c r="BO481" s="143">
        <v>0</v>
      </c>
      <c r="BP481" s="143">
        <v>0</v>
      </c>
    </row>
    <row r="482" spans="1:102">
      <c r="A482" s="161">
        <v>174</v>
      </c>
      <c r="B482" s="180" t="s">
        <v>322</v>
      </c>
      <c r="C482" s="145" t="s">
        <v>67</v>
      </c>
      <c r="D482" s="146"/>
      <c r="E482" s="162">
        <f>G482+I482+K482+M482+O482+Q482+S482+U482+U482+W482+Y482+AA482+AC482+AE482+AG482+AI482+AK482+AM482+AO482+AQ482+AS482+AU482+AW482+AY482+BA482+BC482+BE482+BG482+BI482+BK482+BM482+BO482+BQ482+BS482+BU482+BW482+BY482+CA482+CC482+CE482+CG482+CI482+CK482+CM482+CO482+CQ482+CS482+CU482+CW482</f>
        <v>95800</v>
      </c>
      <c r="F482" s="162">
        <f>H482+J482+L482+N482+P482+R482+T482+V482+V482+X482+Z482+AB482+AD482+AF482+AH482+AJ482+AL482+AN482+AP482+AR482+AT482+AV482+AX482+AZ482+BB482+BD482+BF482+BH482+BJ482+BL482+BN482+BP482+BR482+BT482+BV482+BX482+BZ482+CB482+CD482+CF482+CH482+CJ482+CL482+CN482+CP482+CR482+CT482+CV482+CX482</f>
        <v>10312500</v>
      </c>
      <c r="G482" s="143">
        <v>95800</v>
      </c>
      <c r="H482" s="143">
        <v>10312500</v>
      </c>
      <c r="K482" s="167"/>
      <c r="L482" s="168">
        <v>0</v>
      </c>
      <c r="BO482" s="143">
        <v>0</v>
      </c>
      <c r="BP482" s="143">
        <v>0</v>
      </c>
      <c r="CT482" s="177"/>
      <c r="CU482" s="165"/>
      <c r="CV482" s="165"/>
      <c r="CW482" s="177"/>
      <c r="CX482" s="177"/>
    </row>
    <row r="483" spans="1:102">
      <c r="B483" s="214"/>
      <c r="C483" s="145" t="s">
        <v>67</v>
      </c>
      <c r="D483" s="146"/>
      <c r="E483" s="157"/>
      <c r="F483" s="157"/>
      <c r="L483" s="143">
        <v>0</v>
      </c>
      <c r="M483" s="163">
        <v>13000</v>
      </c>
      <c r="N483" s="163">
        <v>600000</v>
      </c>
      <c r="O483" s="164"/>
      <c r="P483" s="164"/>
      <c r="BO483" s="143">
        <v>0</v>
      </c>
      <c r="BP483" s="143">
        <v>0</v>
      </c>
    </row>
    <row r="484" spans="1:102">
      <c r="B484" s="214"/>
      <c r="C484" s="145" t="s">
        <v>67</v>
      </c>
      <c r="D484" s="146"/>
      <c r="E484" s="157"/>
      <c r="F484" s="157"/>
      <c r="L484" s="143">
        <v>0</v>
      </c>
      <c r="O484" s="164"/>
      <c r="P484" s="164"/>
      <c r="BG484" s="143">
        <v>9666.66</v>
      </c>
      <c r="BH484" s="143">
        <v>650000</v>
      </c>
      <c r="BO484" s="143">
        <v>0</v>
      </c>
      <c r="BP484" s="143">
        <v>0</v>
      </c>
    </row>
    <row r="485" spans="1:102">
      <c r="C485" s="145" t="s">
        <v>67</v>
      </c>
      <c r="L485" s="143">
        <v>0</v>
      </c>
      <c r="M485" s="163">
        <v>7900</v>
      </c>
      <c r="N485" s="163">
        <v>490000</v>
      </c>
      <c r="BM485" s="163">
        <f>G485+I485+K485+M485+Q485+S485+U485+Y485+AA485+AG485+AI485+AM485+AO485+AS485+AU485+AW485+AY485+BA485+BK485</f>
        <v>7900</v>
      </c>
      <c r="BN485" s="163">
        <f>H485+J485+L485+N485+R485+T485+V485+Z485+AB485+AH485+AJ485+AP485+AT485+AV485+AX485+AN485+AZ485+BB485+BL485</f>
        <v>490000</v>
      </c>
      <c r="BO485" s="143">
        <v>0</v>
      </c>
      <c r="BP485" s="143">
        <v>0</v>
      </c>
    </row>
    <row r="486" spans="1:102">
      <c r="C486" s="145" t="s">
        <v>67</v>
      </c>
      <c r="L486" s="143">
        <v>0</v>
      </c>
      <c r="BG486" s="143">
        <v>1666.66</v>
      </c>
      <c r="BH486" s="143">
        <v>250000</v>
      </c>
      <c r="BO486" s="143">
        <v>0</v>
      </c>
      <c r="BP486" s="143">
        <v>0</v>
      </c>
    </row>
    <row r="487" spans="1:102">
      <c r="C487" s="145" t="s">
        <v>67</v>
      </c>
      <c r="K487" s="143">
        <v>6500</v>
      </c>
      <c r="L487" s="143">
        <v>322000</v>
      </c>
      <c r="BM487" s="163">
        <f>G487+I487+K487+M487+Q487+S487+U487+Y487+AA487+AG487+AI487+AM487+AO487+AS487+AU487+AW487+AY487+BA487+BK487</f>
        <v>6500</v>
      </c>
      <c r="BN487" s="163">
        <f>H487+J487+L487+N487+R487+T487+V487+Z487+AB487+AH487+AJ487+AP487+AT487+AV487+AX487+AN487+AZ487+BB487+BL487</f>
        <v>322000</v>
      </c>
      <c r="BO487" s="143">
        <v>0</v>
      </c>
      <c r="BP487" s="143">
        <v>0</v>
      </c>
    </row>
    <row r="488" spans="1:102">
      <c r="C488" s="145" t="s">
        <v>67</v>
      </c>
      <c r="L488" s="143">
        <v>0</v>
      </c>
      <c r="BO488" s="143">
        <v>539.63</v>
      </c>
      <c r="BP488" s="143">
        <v>2563300.9</v>
      </c>
    </row>
    <row r="489" spans="1:102">
      <c r="C489" s="145" t="s">
        <v>67</v>
      </c>
      <c r="L489" s="143">
        <v>0</v>
      </c>
      <c r="S489" s="143">
        <v>5900</v>
      </c>
      <c r="T489" s="143">
        <v>118000</v>
      </c>
      <c r="BO489" s="143">
        <v>0</v>
      </c>
      <c r="BP489" s="143">
        <v>0</v>
      </c>
    </row>
    <row r="490" spans="1:102">
      <c r="C490" s="145" t="s">
        <v>67</v>
      </c>
      <c r="L490" s="143">
        <v>0</v>
      </c>
      <c r="M490" s="163">
        <v>5000</v>
      </c>
      <c r="N490" s="163">
        <v>200000</v>
      </c>
      <c r="BO490" s="143">
        <v>0</v>
      </c>
      <c r="BP490" s="143">
        <v>0</v>
      </c>
      <c r="CS490" s="242"/>
    </row>
    <row r="491" spans="1:102">
      <c r="C491" s="145" t="s">
        <v>67</v>
      </c>
      <c r="L491" s="143">
        <v>0</v>
      </c>
      <c r="BG491" s="143">
        <v>666.66</v>
      </c>
      <c r="BH491" s="143">
        <v>100000</v>
      </c>
      <c r="BO491" s="143">
        <v>0</v>
      </c>
      <c r="BP491" s="143">
        <v>0</v>
      </c>
    </row>
    <row r="492" spans="1:102">
      <c r="C492" s="145" t="s">
        <v>67</v>
      </c>
      <c r="L492" s="143">
        <v>17150</v>
      </c>
      <c r="M492" s="163">
        <v>920000</v>
      </c>
      <c r="BO492" s="143">
        <v>0</v>
      </c>
      <c r="BP492" s="143">
        <v>0</v>
      </c>
    </row>
    <row r="493" spans="1:102" s="294" customFormat="1">
      <c r="A493" s="292"/>
      <c r="B493" s="293" t="s">
        <v>402</v>
      </c>
      <c r="C493" s="298"/>
      <c r="E493" s="295">
        <f t="shared" ref="E493:F493" si="85">G493+I493+K493+M493+O493+Q493+S493+U493+U493+W493+Y493+AA493+AC493+AE493+AG493+AI493+AK493+AM493+AO493+AQ493+AS493+AU493+AW493+AY493+BA493+BC493+BE493+BG493+BI493+BK493+BM493+BO493+BQ493+BS493+BU493+BW493+BY493+CA493+CC493+CE493+CG493+CI493+CK493+CM493+CO493+CQ493+CS493+CU493+CW493</f>
        <v>2750742.0676199999</v>
      </c>
      <c r="F493" s="295">
        <f t="shared" si="85"/>
        <v>100020611.08884783</v>
      </c>
      <c r="G493" s="296">
        <f t="shared" ref="G493:BN493" si="86">SUM(G441:G492)</f>
        <v>1133865.19</v>
      </c>
      <c r="H493" s="296">
        <f t="shared" si="86"/>
        <v>73616588.026697829</v>
      </c>
      <c r="I493" s="297">
        <f t="shared" si="86"/>
        <v>304632.31762000022</v>
      </c>
      <c r="J493" s="297">
        <f t="shared" si="86"/>
        <v>5445675.6084500002</v>
      </c>
      <c r="K493" s="296">
        <f t="shared" si="86"/>
        <v>131840.17999999947</v>
      </c>
      <c r="L493" s="296">
        <f t="shared" si="86"/>
        <v>2454209.0937000122</v>
      </c>
      <c r="M493" s="297">
        <f t="shared" si="86"/>
        <v>1000700</v>
      </c>
      <c r="N493" s="297">
        <f t="shared" si="86"/>
        <v>3591250</v>
      </c>
      <c r="O493" s="296">
        <f t="shared" si="86"/>
        <v>0</v>
      </c>
      <c r="P493" s="296">
        <f t="shared" si="86"/>
        <v>0</v>
      </c>
      <c r="Q493" s="297">
        <f t="shared" si="86"/>
        <v>62133.319000000003</v>
      </c>
      <c r="R493" s="297">
        <f t="shared" si="86"/>
        <v>3737222.8</v>
      </c>
      <c r="S493" s="296">
        <f t="shared" si="86"/>
        <v>55844.921000000002</v>
      </c>
      <c r="T493" s="296">
        <f t="shared" si="86"/>
        <v>1114864.6600000001</v>
      </c>
      <c r="U493" s="297">
        <f t="shared" si="86"/>
        <v>0</v>
      </c>
      <c r="V493" s="297">
        <f t="shared" si="86"/>
        <v>0</v>
      </c>
      <c r="W493" s="296">
        <f t="shared" si="86"/>
        <v>0</v>
      </c>
      <c r="X493" s="296">
        <f t="shared" si="86"/>
        <v>0</v>
      </c>
      <c r="Y493" s="297">
        <f t="shared" si="86"/>
        <v>0</v>
      </c>
      <c r="Z493" s="297">
        <f t="shared" si="86"/>
        <v>0</v>
      </c>
      <c r="AA493" s="296">
        <f t="shared" si="86"/>
        <v>0</v>
      </c>
      <c r="AB493" s="296">
        <f t="shared" si="86"/>
        <v>0</v>
      </c>
      <c r="AC493" s="297">
        <f t="shared" si="86"/>
        <v>2903.33</v>
      </c>
      <c r="AD493" s="297">
        <f t="shared" si="86"/>
        <v>535500</v>
      </c>
      <c r="AE493" s="296">
        <f t="shared" si="86"/>
        <v>0</v>
      </c>
      <c r="AF493" s="296">
        <f t="shared" si="86"/>
        <v>0</v>
      </c>
      <c r="AG493" s="297">
        <f t="shared" si="86"/>
        <v>0</v>
      </c>
      <c r="AH493" s="297">
        <f t="shared" si="86"/>
        <v>0</v>
      </c>
      <c r="AI493" s="296">
        <f t="shared" si="86"/>
        <v>0</v>
      </c>
      <c r="AJ493" s="296">
        <f t="shared" si="86"/>
        <v>0</v>
      </c>
      <c r="AK493" s="297">
        <f t="shared" si="86"/>
        <v>0</v>
      </c>
      <c r="AL493" s="297">
        <f t="shared" si="86"/>
        <v>0</v>
      </c>
      <c r="AM493" s="296">
        <f t="shared" si="86"/>
        <v>0</v>
      </c>
      <c r="AN493" s="296">
        <f t="shared" si="86"/>
        <v>0</v>
      </c>
      <c r="AO493" s="297">
        <f t="shared" si="86"/>
        <v>0</v>
      </c>
      <c r="AP493" s="297">
        <f t="shared" si="86"/>
        <v>0</v>
      </c>
      <c r="AQ493" s="296">
        <f t="shared" si="86"/>
        <v>0</v>
      </c>
      <c r="AR493" s="296">
        <f t="shared" si="86"/>
        <v>0</v>
      </c>
      <c r="AS493" s="297">
        <f t="shared" si="86"/>
        <v>0</v>
      </c>
      <c r="AT493" s="297">
        <f t="shared" si="86"/>
        <v>0</v>
      </c>
      <c r="AU493" s="296">
        <f t="shared" si="86"/>
        <v>0</v>
      </c>
      <c r="AV493" s="296">
        <f t="shared" si="86"/>
        <v>0</v>
      </c>
      <c r="AW493" s="297">
        <f t="shared" si="86"/>
        <v>0</v>
      </c>
      <c r="AX493" s="297">
        <f t="shared" si="86"/>
        <v>0</v>
      </c>
      <c r="AY493" s="296">
        <f t="shared" si="86"/>
        <v>0</v>
      </c>
      <c r="AZ493" s="296">
        <f t="shared" si="86"/>
        <v>0</v>
      </c>
      <c r="BA493" s="297">
        <f t="shared" si="86"/>
        <v>0</v>
      </c>
      <c r="BB493" s="297">
        <f t="shared" si="86"/>
        <v>0</v>
      </c>
      <c r="BC493" s="296">
        <f t="shared" si="86"/>
        <v>0</v>
      </c>
      <c r="BD493" s="296">
        <f t="shared" si="86"/>
        <v>0</v>
      </c>
      <c r="BE493" s="297">
        <f t="shared" si="86"/>
        <v>0</v>
      </c>
      <c r="BF493" s="297">
        <f t="shared" si="86"/>
        <v>0</v>
      </c>
      <c r="BG493" s="296">
        <f t="shared" si="86"/>
        <v>37749.860000000008</v>
      </c>
      <c r="BH493" s="296">
        <f t="shared" si="86"/>
        <v>5050000</v>
      </c>
      <c r="BI493" s="297">
        <f t="shared" si="86"/>
        <v>0</v>
      </c>
      <c r="BJ493" s="297">
        <f t="shared" si="86"/>
        <v>0</v>
      </c>
      <c r="BK493" s="296">
        <f t="shared" si="86"/>
        <v>0</v>
      </c>
      <c r="BL493" s="296">
        <f t="shared" si="86"/>
        <v>0</v>
      </c>
      <c r="BM493" s="297">
        <f t="shared" si="86"/>
        <v>14400</v>
      </c>
      <c r="BN493" s="297">
        <f t="shared" si="86"/>
        <v>812000</v>
      </c>
      <c r="BO493" s="296">
        <v>539.63</v>
      </c>
      <c r="BP493" s="296">
        <v>2563300.9</v>
      </c>
      <c r="BQ493" s="297">
        <f t="shared" ref="BQ493:CX493" si="87">SUM(BQ441:BQ492)</f>
        <v>6133.32</v>
      </c>
      <c r="BR493" s="297">
        <f t="shared" si="87"/>
        <v>1100000</v>
      </c>
      <c r="BS493" s="296">
        <f t="shared" si="87"/>
        <v>0</v>
      </c>
      <c r="BT493" s="296">
        <f t="shared" si="87"/>
        <v>0</v>
      </c>
      <c r="BU493" s="297">
        <f t="shared" si="87"/>
        <v>0</v>
      </c>
      <c r="BV493" s="297">
        <f t="shared" si="87"/>
        <v>0</v>
      </c>
      <c r="BW493" s="296">
        <f t="shared" si="87"/>
        <v>0</v>
      </c>
      <c r="BX493" s="296">
        <f t="shared" si="87"/>
        <v>0</v>
      </c>
      <c r="BY493" s="297">
        <f t="shared" si="87"/>
        <v>0</v>
      </c>
      <c r="BZ493" s="297">
        <f t="shared" si="87"/>
        <v>0</v>
      </c>
      <c r="CA493" s="296">
        <f t="shared" si="87"/>
        <v>0</v>
      </c>
      <c r="CB493" s="296">
        <f t="shared" si="87"/>
        <v>0</v>
      </c>
      <c r="CC493" s="297">
        <f t="shared" si="87"/>
        <v>0</v>
      </c>
      <c r="CD493" s="297">
        <f t="shared" si="87"/>
        <v>0</v>
      </c>
      <c r="CE493" s="296">
        <f t="shared" si="87"/>
        <v>0</v>
      </c>
      <c r="CF493" s="296">
        <f t="shared" si="87"/>
        <v>0</v>
      </c>
      <c r="CG493" s="297">
        <f t="shared" si="87"/>
        <v>0</v>
      </c>
      <c r="CH493" s="297">
        <f t="shared" si="87"/>
        <v>0</v>
      </c>
      <c r="CI493" s="296">
        <f t="shared" si="87"/>
        <v>0</v>
      </c>
      <c r="CJ493" s="296">
        <f t="shared" si="87"/>
        <v>0</v>
      </c>
      <c r="CK493" s="297">
        <f t="shared" si="87"/>
        <v>0</v>
      </c>
      <c r="CL493" s="297">
        <f t="shared" si="87"/>
        <v>0</v>
      </c>
      <c r="CM493" s="296">
        <f t="shared" si="87"/>
        <v>0</v>
      </c>
      <c r="CN493" s="296">
        <f t="shared" si="87"/>
        <v>0</v>
      </c>
      <c r="CO493" s="297">
        <f t="shared" si="87"/>
        <v>0</v>
      </c>
      <c r="CP493" s="297">
        <f t="shared" si="87"/>
        <v>0</v>
      </c>
      <c r="CQ493" s="296">
        <f t="shared" si="87"/>
        <v>0</v>
      </c>
      <c r="CR493" s="296">
        <f t="shared" si="87"/>
        <v>0</v>
      </c>
      <c r="CS493" s="297">
        <f t="shared" si="87"/>
        <v>0</v>
      </c>
      <c r="CT493" s="297">
        <f t="shared" si="87"/>
        <v>0</v>
      </c>
      <c r="CU493" s="296">
        <f t="shared" si="87"/>
        <v>0</v>
      </c>
      <c r="CV493" s="296">
        <f t="shared" si="87"/>
        <v>0</v>
      </c>
      <c r="CW493" s="297">
        <f t="shared" si="87"/>
        <v>0</v>
      </c>
      <c r="CX493" s="297">
        <f t="shared" si="87"/>
        <v>0</v>
      </c>
    </row>
    <row r="494" spans="1:102" ht="15.75" customHeight="1">
      <c r="C494" s="160" t="s">
        <v>58</v>
      </c>
      <c r="G494" s="143">
        <v>4333</v>
      </c>
      <c r="H494" s="143">
        <v>475800</v>
      </c>
      <c r="BO494" s="143">
        <v>0</v>
      </c>
      <c r="BP494" s="143">
        <v>0</v>
      </c>
    </row>
    <row r="495" spans="1:102">
      <c r="C495" s="160" t="s">
        <v>58</v>
      </c>
      <c r="G495" s="143">
        <v>5895.5</v>
      </c>
      <c r="H495" s="143">
        <v>647362.5</v>
      </c>
      <c r="BO495" s="143">
        <v>0</v>
      </c>
      <c r="BP495" s="143">
        <v>0</v>
      </c>
    </row>
    <row r="496" spans="1:102">
      <c r="C496" s="160" t="s">
        <v>58</v>
      </c>
      <c r="G496" s="143">
        <v>2.0990000000000002</v>
      </c>
      <c r="H496" s="143">
        <v>230580</v>
      </c>
      <c r="BO496" s="143">
        <v>0</v>
      </c>
      <c r="BP496" s="143">
        <v>0</v>
      </c>
    </row>
    <row r="497" spans="1:102">
      <c r="C497" s="160" t="s">
        <v>58</v>
      </c>
      <c r="G497" s="143">
        <v>1466</v>
      </c>
      <c r="H497" s="143">
        <v>402600</v>
      </c>
      <c r="BO497" s="143">
        <v>0</v>
      </c>
      <c r="BP497" s="143">
        <v>0</v>
      </c>
    </row>
    <row r="498" spans="1:102">
      <c r="A498" s="161">
        <v>183</v>
      </c>
      <c r="B498" s="145" t="s">
        <v>330</v>
      </c>
      <c r="C498" s="145" t="s">
        <v>58</v>
      </c>
      <c r="D498" s="146"/>
      <c r="E498" s="162">
        <f>G498+I498+K498+M498+O498+Q498+S498+U498+U498+W498+Y498+AA498+AC498+AE498+AG498+AI498+AK498+AM498+AO498+AQ498+AS498+AU498+AW498+AY498+BA498+BC498+BE498+BG498+BI498+BK498+BM498+BO498+BQ498+BS498+BU498+BW498+BY498+CA498+CC498+CE498+CG498+CI498+CK498+CM498+CO498+CQ498+CS498+CU498+CW498</f>
        <v>70661</v>
      </c>
      <c r="F498" s="162">
        <f>H498+J498+L498+N498+P498+R498+T498+V498+V498+X498+Z498+AB498+AD498+AF498+AH498+AJ498+AL498+AN498+AP498+AR498+AT498+AV498+AX498+AZ498+BB498+BD498+BF498+BH498+BJ498+BL498+BN498+BP498+BR498+BT498+BV498+BX498+BZ498+CB498+CD498+CF498+CH498+CJ498+CL498+CN498+CP498+CR498+CT498+CV498+CX498</f>
        <v>7759200</v>
      </c>
      <c r="G498" s="143">
        <v>70661</v>
      </c>
      <c r="H498" s="143">
        <v>7759200</v>
      </c>
      <c r="K498" s="164"/>
      <c r="L498" s="164"/>
      <c r="BO498" s="143">
        <v>0</v>
      </c>
      <c r="BP498" s="143">
        <v>0</v>
      </c>
      <c r="CT498" s="177"/>
      <c r="CU498" s="165"/>
      <c r="CV498" s="165"/>
      <c r="CW498" s="177"/>
      <c r="CX498" s="177"/>
    </row>
    <row r="499" spans="1:102">
      <c r="C499" s="160" t="s">
        <v>58</v>
      </c>
      <c r="G499" s="143">
        <v>770</v>
      </c>
      <c r="H499" s="143">
        <v>84546</v>
      </c>
      <c r="BO499" s="143">
        <v>0</v>
      </c>
      <c r="BP499" s="143">
        <v>0</v>
      </c>
    </row>
    <row r="500" spans="1:102">
      <c r="C500" s="160" t="s">
        <v>58</v>
      </c>
      <c r="H500" s="143">
        <v>0</v>
      </c>
      <c r="M500" s="163">
        <v>4200</v>
      </c>
      <c r="N500" s="163">
        <v>210000</v>
      </c>
      <c r="BO500" s="143">
        <v>0</v>
      </c>
      <c r="BP500" s="143">
        <v>0</v>
      </c>
    </row>
    <row r="501" spans="1:102">
      <c r="C501" s="160" t="s">
        <v>58</v>
      </c>
      <c r="H501" s="143">
        <v>0</v>
      </c>
      <c r="K501" s="143">
        <v>4200</v>
      </c>
      <c r="L501" s="143">
        <v>180000</v>
      </c>
      <c r="BO501" s="143">
        <v>0</v>
      </c>
      <c r="BP501" s="143">
        <v>0</v>
      </c>
    </row>
    <row r="502" spans="1:102">
      <c r="C502" s="160" t="s">
        <v>58</v>
      </c>
      <c r="H502" s="143">
        <v>0</v>
      </c>
      <c r="M502" s="163">
        <v>6835</v>
      </c>
      <c r="N502" s="163">
        <v>341760</v>
      </c>
      <c r="BO502" s="143">
        <v>0</v>
      </c>
      <c r="BP502" s="143">
        <v>0</v>
      </c>
      <c r="BY502" s="163">
        <v>2200</v>
      </c>
      <c r="BZ502" s="163">
        <v>180000</v>
      </c>
    </row>
    <row r="503" spans="1:102">
      <c r="A503" s="161">
        <v>184</v>
      </c>
      <c r="B503" s="145" t="s">
        <v>331</v>
      </c>
      <c r="C503" s="145" t="s">
        <v>58</v>
      </c>
      <c r="D503" s="146"/>
      <c r="E503" s="162">
        <f>G503+I503+K503+M503+O503+Q503+S503+U503+U503+W503+Y503+AA503+AC503+AE503+AG503+AI503+AK503+AM503+AO503+AQ503+AS503+AU503+AW503+AY503+BA503+BC503+BE503+BG503+BI503+BK503+BM503+BO503+BQ503+BS503+BU503+BW503+BY503+CA503+CC503+CE503+CG503+CI503+CK503+CM503+CO503+CQ503+CS503+CU503+CW503</f>
        <v>81185</v>
      </c>
      <c r="F503" s="162">
        <f>H503+J503+L503+N503+P503+R503+T503+V503+V503+X503+Z503+AB503+AD503+AF503+AH503+AJ503+AL503+AN503+AP503+AR503+AT503+AV503+AX503+AZ503+BB503+BD503+BF503+BH503+BJ503+BL503+BN503+BP503+BR503+BT503+BV503+BX503+BZ503+CB503+CD503+CF503+CH503+CJ503+CL503+CN503+CP503+CR503+CT503+CV503+CX503</f>
        <v>6828469.3200000003</v>
      </c>
      <c r="G503" s="143">
        <v>81185</v>
      </c>
      <c r="H503" s="143">
        <v>6828469.3200000003</v>
      </c>
      <c r="K503" s="164"/>
      <c r="L503" s="164"/>
      <c r="BO503" s="143">
        <v>0</v>
      </c>
      <c r="BP503" s="143">
        <v>0</v>
      </c>
      <c r="CT503" s="177"/>
      <c r="CU503" s="165"/>
      <c r="CV503" s="165"/>
      <c r="CW503" s="177"/>
      <c r="CX503" s="177"/>
    </row>
    <row r="504" spans="1:102">
      <c r="C504" s="160" t="s">
        <v>58</v>
      </c>
      <c r="G504" s="143">
        <v>1800</v>
      </c>
      <c r="H504" s="143">
        <v>197640</v>
      </c>
      <c r="BO504" s="143">
        <v>0</v>
      </c>
      <c r="BP504" s="143">
        <v>0</v>
      </c>
    </row>
    <row r="505" spans="1:102">
      <c r="A505" s="161">
        <v>181</v>
      </c>
      <c r="B505" s="145" t="s">
        <v>329</v>
      </c>
      <c r="C505" s="145" t="s">
        <v>58</v>
      </c>
      <c r="D505" s="146"/>
      <c r="E505" s="162">
        <f>G505+I505+K505+M505+O505+Q505+S505+U505+U505+W505+Y505+AA505+AC505+AE505+AG505+AI505+AK505+AM505+AO505+AQ505+AS505+AU505+AW505+AY505+BA505+BC505+BE505+BG505+BI505+BK505+BM505+BO505+BQ505+BS505+BU505+BW505+BY505+CA505+CC505+CE505+CG505+CI505+CK505+CM505+CO505+CQ505+CS505+CU505+CW505</f>
        <v>129323</v>
      </c>
      <c r="F505" s="162">
        <f>H505+J505+L505+N505+P505+R505+T505+V505+V505+X505+Z505+AB505+AD505+AF505+AH505+AJ505+AL505+AN505+AP505+AR505+AT505+AV505+AX505+AZ505+BB505+BD505+BF505+BH505+BJ505+BL505+BN505+BP505+BR505+BT505+BV505+BX505+BZ505+CB505+CD505+CF505+CH505+CJ505+CL505+CN505+CP505+CR505+CT505+CV505+CX505</f>
        <v>8268672</v>
      </c>
      <c r="G505" s="143">
        <v>129323</v>
      </c>
      <c r="H505" s="143">
        <v>8268672</v>
      </c>
      <c r="K505" s="167"/>
      <c r="L505" s="168"/>
      <c r="BO505" s="143">
        <v>0</v>
      </c>
      <c r="BP505" s="143">
        <v>0</v>
      </c>
      <c r="CT505" s="177"/>
      <c r="CU505" s="165"/>
      <c r="CV505" s="165"/>
      <c r="CW505" s="177"/>
      <c r="CX505" s="177"/>
    </row>
    <row r="506" spans="1:102">
      <c r="C506" s="160" t="s">
        <v>58</v>
      </c>
      <c r="G506" s="143">
        <v>40794</v>
      </c>
      <c r="H506" s="143">
        <v>4465200</v>
      </c>
      <c r="BO506" s="143">
        <v>0</v>
      </c>
      <c r="BP506" s="143">
        <v>0</v>
      </c>
    </row>
    <row r="507" spans="1:102">
      <c r="C507" s="160" t="s">
        <v>58</v>
      </c>
      <c r="G507" s="143">
        <v>2100</v>
      </c>
      <c r="H507" s="143">
        <v>3074400</v>
      </c>
      <c r="BO507" s="143">
        <v>0</v>
      </c>
      <c r="BP507" s="143">
        <v>0</v>
      </c>
    </row>
    <row r="508" spans="1:102">
      <c r="C508" s="160" t="s">
        <v>58</v>
      </c>
      <c r="G508" s="143">
        <v>36249.5</v>
      </c>
      <c r="H508" s="143">
        <v>3395192.4046800002</v>
      </c>
      <c r="BO508" s="143">
        <v>0</v>
      </c>
      <c r="BP508" s="143">
        <v>0</v>
      </c>
    </row>
    <row r="509" spans="1:102" s="143" customFormat="1">
      <c r="A509" s="161"/>
      <c r="B509" s="239"/>
      <c r="C509" s="160" t="s">
        <v>58</v>
      </c>
      <c r="D509" s="165"/>
      <c r="E509" s="177"/>
      <c r="F509" s="177"/>
      <c r="H509" s="143">
        <v>0</v>
      </c>
      <c r="I509" s="163"/>
      <c r="J509" s="163"/>
      <c r="M509" s="163">
        <v>62000</v>
      </c>
      <c r="N509" s="163">
        <v>3100000</v>
      </c>
      <c r="Q509" s="163"/>
      <c r="R509" s="163"/>
      <c r="U509" s="163"/>
      <c r="V509" s="163"/>
      <c r="Y509" s="163"/>
      <c r="Z509" s="163"/>
      <c r="AC509" s="163"/>
      <c r="AD509" s="163"/>
      <c r="AG509" s="163"/>
      <c r="AH509" s="163"/>
      <c r="AK509" s="163"/>
      <c r="AL509" s="163"/>
      <c r="AO509" s="163"/>
      <c r="AP509" s="163"/>
      <c r="AS509" s="163"/>
      <c r="AT509" s="163"/>
      <c r="AW509" s="163"/>
      <c r="AX509" s="163"/>
      <c r="BA509" s="163"/>
      <c r="BB509" s="163"/>
      <c r="BE509" s="163"/>
      <c r="BF509" s="163"/>
      <c r="BI509" s="163"/>
      <c r="BJ509" s="163"/>
      <c r="BM509" s="163"/>
      <c r="BN509" s="163"/>
      <c r="BO509" s="143">
        <v>0</v>
      </c>
      <c r="BP509" s="143">
        <v>0</v>
      </c>
      <c r="BQ509" s="163"/>
      <c r="BR509" s="163"/>
      <c r="BU509" s="163"/>
      <c r="BV509" s="163"/>
      <c r="BY509" s="163"/>
      <c r="BZ509" s="163"/>
      <c r="CC509" s="163"/>
      <c r="CD509" s="163"/>
      <c r="CG509" s="163"/>
      <c r="CH509" s="163"/>
      <c r="CK509" s="163"/>
      <c r="CL509" s="163"/>
      <c r="CO509" s="163"/>
      <c r="CP509" s="163"/>
      <c r="CS509" s="163"/>
      <c r="CT509" s="163"/>
      <c r="CW509" s="163"/>
      <c r="CX509" s="163"/>
    </row>
    <row r="510" spans="1:102" s="143" customFormat="1">
      <c r="A510" s="161"/>
      <c r="B510" s="239"/>
      <c r="C510" s="160" t="s">
        <v>58</v>
      </c>
      <c r="D510" s="165"/>
      <c r="E510" s="177"/>
      <c r="F510" s="177"/>
      <c r="G510" s="143">
        <v>54071</v>
      </c>
      <c r="H510" s="143">
        <v>5732289.9869999997</v>
      </c>
      <c r="I510" s="163"/>
      <c r="J510" s="163"/>
      <c r="M510" s="163"/>
      <c r="N510" s="163"/>
      <c r="Q510" s="163"/>
      <c r="R510" s="163"/>
      <c r="U510" s="163"/>
      <c r="V510" s="163"/>
      <c r="Y510" s="163"/>
      <c r="Z510" s="163"/>
      <c r="AC510" s="163"/>
      <c r="AD510" s="163"/>
      <c r="AG510" s="163"/>
      <c r="AH510" s="163"/>
      <c r="AK510" s="163"/>
      <c r="AL510" s="163"/>
      <c r="AO510" s="163"/>
      <c r="AP510" s="163"/>
      <c r="AS510" s="163"/>
      <c r="AT510" s="163"/>
      <c r="AW510" s="163"/>
      <c r="AX510" s="163"/>
      <c r="BA510" s="163"/>
      <c r="BB510" s="163"/>
      <c r="BE510" s="163"/>
      <c r="BF510" s="163"/>
      <c r="BI510" s="163"/>
      <c r="BJ510" s="163"/>
      <c r="BM510" s="163"/>
      <c r="BN510" s="163"/>
      <c r="BO510" s="143">
        <v>0</v>
      </c>
      <c r="BP510" s="143">
        <v>0</v>
      </c>
      <c r="BQ510" s="163"/>
      <c r="BR510" s="163"/>
      <c r="BU510" s="163"/>
      <c r="BV510" s="163"/>
      <c r="BY510" s="163"/>
      <c r="BZ510" s="163"/>
      <c r="CC510" s="163"/>
      <c r="CD510" s="163"/>
      <c r="CG510" s="163"/>
      <c r="CH510" s="163"/>
      <c r="CK510" s="163"/>
      <c r="CL510" s="163"/>
      <c r="CO510" s="163"/>
      <c r="CP510" s="163"/>
      <c r="CS510" s="163"/>
      <c r="CT510" s="163"/>
      <c r="CW510" s="163"/>
      <c r="CX510" s="163"/>
    </row>
    <row r="511" spans="1:102" s="143" customFormat="1">
      <c r="A511" s="161"/>
      <c r="B511" s="239"/>
      <c r="C511" s="160" t="s">
        <v>58</v>
      </c>
      <c r="D511" s="165"/>
      <c r="E511" s="177"/>
      <c r="F511" s="177"/>
      <c r="I511" s="163"/>
      <c r="J511" s="163"/>
      <c r="M511" s="163">
        <v>8700</v>
      </c>
      <c r="N511" s="163">
        <v>565000</v>
      </c>
      <c r="Q511" s="163"/>
      <c r="R511" s="163"/>
      <c r="U511" s="163"/>
      <c r="V511" s="163"/>
      <c r="Y511" s="163"/>
      <c r="Z511" s="163"/>
      <c r="AC511" s="163"/>
      <c r="AD511" s="163"/>
      <c r="AG511" s="163"/>
      <c r="AH511" s="163"/>
      <c r="AK511" s="163"/>
      <c r="AL511" s="163"/>
      <c r="AO511" s="163"/>
      <c r="AP511" s="163"/>
      <c r="AS511" s="163"/>
      <c r="AT511" s="163"/>
      <c r="AW511" s="163"/>
      <c r="AX511" s="163"/>
      <c r="BA511" s="163"/>
      <c r="BB511" s="163"/>
      <c r="BE511" s="163"/>
      <c r="BF511" s="163"/>
      <c r="BI511" s="163"/>
      <c r="BJ511" s="163"/>
      <c r="BM511" s="163"/>
      <c r="BN511" s="163"/>
      <c r="BO511" s="143">
        <v>0</v>
      </c>
      <c r="BP511" s="143">
        <v>0</v>
      </c>
      <c r="BQ511" s="163"/>
      <c r="BR511" s="163"/>
      <c r="BU511" s="163"/>
      <c r="BV511" s="163"/>
      <c r="BY511" s="163"/>
      <c r="BZ511" s="163"/>
      <c r="CC511" s="163"/>
      <c r="CD511" s="163"/>
      <c r="CG511" s="163"/>
      <c r="CH511" s="163"/>
      <c r="CK511" s="163"/>
      <c r="CL511" s="163"/>
      <c r="CO511" s="163"/>
      <c r="CP511" s="163"/>
      <c r="CS511" s="163"/>
      <c r="CT511" s="163"/>
      <c r="CW511" s="163"/>
      <c r="CX511" s="163"/>
    </row>
    <row r="512" spans="1:102">
      <c r="B512" s="239" t="s">
        <v>407</v>
      </c>
      <c r="C512" s="160" t="s">
        <v>58</v>
      </c>
      <c r="BO512" s="143">
        <v>0</v>
      </c>
      <c r="BP512" s="143">
        <v>0</v>
      </c>
    </row>
    <row r="513" spans="1:102" s="294" customFormat="1">
      <c r="A513" s="292"/>
      <c r="B513" s="293" t="s">
        <v>403</v>
      </c>
      <c r="E513" s="295">
        <f t="shared" ref="E513:F513" si="88">G513+I513+K513+M513+O513+Q513+S513+U513+U513+W513+Y513+AA513+AC513+AE513+AG513+AI513+AK513+AM513+AO513+AQ513+AS513+AU513+AW513+AY513+BA513+BC513+BE513+BG513+BI513+BK513+BM513+BO513+BQ513+BS513+BU513+BW513+BY513+CA513+CC513+CE513+CG513+CI513+CK513+CM513+CO513+CQ513+CS513+CU513+CW513</f>
        <v>516785.09899999999</v>
      </c>
      <c r="F513" s="295">
        <f t="shared" si="88"/>
        <v>46138712.211679995</v>
      </c>
      <c r="G513" s="296">
        <f t="shared" ref="G513:BN513" si="89">SUM(G494:G512)</f>
        <v>428650.09899999999</v>
      </c>
      <c r="H513" s="296">
        <f t="shared" si="89"/>
        <v>41561952.211679995</v>
      </c>
      <c r="I513" s="297">
        <f t="shared" si="89"/>
        <v>0</v>
      </c>
      <c r="J513" s="297">
        <f t="shared" si="89"/>
        <v>0</v>
      </c>
      <c r="K513" s="296">
        <f t="shared" si="89"/>
        <v>4200</v>
      </c>
      <c r="L513" s="296">
        <f t="shared" si="89"/>
        <v>180000</v>
      </c>
      <c r="M513" s="297">
        <f t="shared" si="89"/>
        <v>81735</v>
      </c>
      <c r="N513" s="297">
        <f t="shared" si="89"/>
        <v>4216760</v>
      </c>
      <c r="O513" s="296">
        <f t="shared" si="89"/>
        <v>0</v>
      </c>
      <c r="P513" s="296">
        <f t="shared" si="89"/>
        <v>0</v>
      </c>
      <c r="Q513" s="297">
        <f t="shared" si="89"/>
        <v>0</v>
      </c>
      <c r="R513" s="297">
        <f t="shared" si="89"/>
        <v>0</v>
      </c>
      <c r="S513" s="296">
        <f t="shared" si="89"/>
        <v>0</v>
      </c>
      <c r="T513" s="296">
        <f t="shared" si="89"/>
        <v>0</v>
      </c>
      <c r="U513" s="297">
        <f t="shared" si="89"/>
        <v>0</v>
      </c>
      <c r="V513" s="297">
        <f t="shared" si="89"/>
        <v>0</v>
      </c>
      <c r="W513" s="296">
        <f t="shared" si="89"/>
        <v>0</v>
      </c>
      <c r="X513" s="296">
        <f t="shared" si="89"/>
        <v>0</v>
      </c>
      <c r="Y513" s="297">
        <f t="shared" si="89"/>
        <v>0</v>
      </c>
      <c r="Z513" s="297">
        <f t="shared" si="89"/>
        <v>0</v>
      </c>
      <c r="AA513" s="296">
        <f t="shared" si="89"/>
        <v>0</v>
      </c>
      <c r="AB513" s="296">
        <f t="shared" si="89"/>
        <v>0</v>
      </c>
      <c r="AC513" s="297">
        <f t="shared" si="89"/>
        <v>0</v>
      </c>
      <c r="AD513" s="297">
        <f t="shared" si="89"/>
        <v>0</v>
      </c>
      <c r="AE513" s="296">
        <f t="shared" si="89"/>
        <v>0</v>
      </c>
      <c r="AF513" s="296">
        <f t="shared" si="89"/>
        <v>0</v>
      </c>
      <c r="AG513" s="297">
        <f t="shared" si="89"/>
        <v>0</v>
      </c>
      <c r="AH513" s="297">
        <f t="shared" si="89"/>
        <v>0</v>
      </c>
      <c r="AI513" s="296">
        <f t="shared" si="89"/>
        <v>0</v>
      </c>
      <c r="AJ513" s="296">
        <f t="shared" si="89"/>
        <v>0</v>
      </c>
      <c r="AK513" s="297">
        <f t="shared" si="89"/>
        <v>0</v>
      </c>
      <c r="AL513" s="297">
        <f t="shared" si="89"/>
        <v>0</v>
      </c>
      <c r="AM513" s="296">
        <f t="shared" si="89"/>
        <v>0</v>
      </c>
      <c r="AN513" s="296">
        <f t="shared" si="89"/>
        <v>0</v>
      </c>
      <c r="AO513" s="297">
        <f t="shared" si="89"/>
        <v>0</v>
      </c>
      <c r="AP513" s="297">
        <f t="shared" si="89"/>
        <v>0</v>
      </c>
      <c r="AQ513" s="296">
        <f t="shared" si="89"/>
        <v>0</v>
      </c>
      <c r="AR513" s="296">
        <f t="shared" si="89"/>
        <v>0</v>
      </c>
      <c r="AS513" s="297">
        <f t="shared" si="89"/>
        <v>0</v>
      </c>
      <c r="AT513" s="297">
        <f t="shared" si="89"/>
        <v>0</v>
      </c>
      <c r="AU513" s="296">
        <f t="shared" si="89"/>
        <v>0</v>
      </c>
      <c r="AV513" s="296">
        <f t="shared" si="89"/>
        <v>0</v>
      </c>
      <c r="AW513" s="297">
        <f t="shared" si="89"/>
        <v>0</v>
      </c>
      <c r="AX513" s="297">
        <f t="shared" si="89"/>
        <v>0</v>
      </c>
      <c r="AY513" s="296">
        <f t="shared" si="89"/>
        <v>0</v>
      </c>
      <c r="AZ513" s="296">
        <f t="shared" si="89"/>
        <v>0</v>
      </c>
      <c r="BA513" s="297">
        <f t="shared" si="89"/>
        <v>0</v>
      </c>
      <c r="BB513" s="297">
        <f t="shared" si="89"/>
        <v>0</v>
      </c>
      <c r="BC513" s="296">
        <f t="shared" si="89"/>
        <v>0</v>
      </c>
      <c r="BD513" s="296">
        <f t="shared" si="89"/>
        <v>0</v>
      </c>
      <c r="BE513" s="297">
        <f t="shared" si="89"/>
        <v>0</v>
      </c>
      <c r="BF513" s="297">
        <f t="shared" si="89"/>
        <v>0</v>
      </c>
      <c r="BG513" s="296">
        <f t="shared" si="89"/>
        <v>0</v>
      </c>
      <c r="BH513" s="296">
        <f t="shared" si="89"/>
        <v>0</v>
      </c>
      <c r="BI513" s="297">
        <f t="shared" si="89"/>
        <v>0</v>
      </c>
      <c r="BJ513" s="297">
        <f t="shared" si="89"/>
        <v>0</v>
      </c>
      <c r="BK513" s="296">
        <f t="shared" si="89"/>
        <v>0</v>
      </c>
      <c r="BL513" s="296">
        <f t="shared" si="89"/>
        <v>0</v>
      </c>
      <c r="BM513" s="297">
        <f t="shared" si="89"/>
        <v>0</v>
      </c>
      <c r="BN513" s="297">
        <f t="shared" si="89"/>
        <v>0</v>
      </c>
      <c r="BO513" s="296">
        <v>0</v>
      </c>
      <c r="BP513" s="296">
        <v>0</v>
      </c>
      <c r="BQ513" s="297">
        <f t="shared" ref="BQ513:CX513" si="90">SUM(BQ494:BQ512)</f>
        <v>0</v>
      </c>
      <c r="BR513" s="297">
        <f t="shared" si="90"/>
        <v>0</v>
      </c>
      <c r="BS513" s="296">
        <f t="shared" si="90"/>
        <v>0</v>
      </c>
      <c r="BT513" s="296">
        <f t="shared" si="90"/>
        <v>0</v>
      </c>
      <c r="BU513" s="297">
        <f t="shared" si="90"/>
        <v>0</v>
      </c>
      <c r="BV513" s="297">
        <f t="shared" si="90"/>
        <v>0</v>
      </c>
      <c r="BW513" s="296">
        <f t="shared" si="90"/>
        <v>0</v>
      </c>
      <c r="BX513" s="296">
        <f t="shared" si="90"/>
        <v>0</v>
      </c>
      <c r="BY513" s="297">
        <f t="shared" si="90"/>
        <v>2200</v>
      </c>
      <c r="BZ513" s="297">
        <f t="shared" si="90"/>
        <v>180000</v>
      </c>
      <c r="CA513" s="296">
        <f t="shared" si="90"/>
        <v>0</v>
      </c>
      <c r="CB513" s="296">
        <f t="shared" si="90"/>
        <v>0</v>
      </c>
      <c r="CC513" s="297">
        <f t="shared" si="90"/>
        <v>0</v>
      </c>
      <c r="CD513" s="297">
        <f t="shared" si="90"/>
        <v>0</v>
      </c>
      <c r="CE513" s="296">
        <f t="shared" si="90"/>
        <v>0</v>
      </c>
      <c r="CF513" s="296">
        <f t="shared" si="90"/>
        <v>0</v>
      </c>
      <c r="CG513" s="297">
        <f t="shared" si="90"/>
        <v>0</v>
      </c>
      <c r="CH513" s="297">
        <f t="shared" si="90"/>
        <v>0</v>
      </c>
      <c r="CI513" s="296">
        <f t="shared" si="90"/>
        <v>0</v>
      </c>
      <c r="CJ513" s="296">
        <f t="shared" si="90"/>
        <v>0</v>
      </c>
      <c r="CK513" s="297">
        <f t="shared" si="90"/>
        <v>0</v>
      </c>
      <c r="CL513" s="297">
        <f t="shared" si="90"/>
        <v>0</v>
      </c>
      <c r="CM513" s="296">
        <f t="shared" si="90"/>
        <v>0</v>
      </c>
      <c r="CN513" s="296">
        <f t="shared" si="90"/>
        <v>0</v>
      </c>
      <c r="CO513" s="297">
        <f t="shared" si="90"/>
        <v>0</v>
      </c>
      <c r="CP513" s="297">
        <f t="shared" si="90"/>
        <v>0</v>
      </c>
      <c r="CQ513" s="296">
        <f t="shared" si="90"/>
        <v>0</v>
      </c>
      <c r="CR513" s="296">
        <f t="shared" si="90"/>
        <v>0</v>
      </c>
      <c r="CS513" s="297">
        <f t="shared" si="90"/>
        <v>0</v>
      </c>
      <c r="CT513" s="297">
        <f t="shared" si="90"/>
        <v>0</v>
      </c>
      <c r="CU513" s="296">
        <f t="shared" si="90"/>
        <v>0</v>
      </c>
      <c r="CV513" s="296">
        <f t="shared" si="90"/>
        <v>0</v>
      </c>
      <c r="CW513" s="297">
        <f t="shared" si="90"/>
        <v>0</v>
      </c>
      <c r="CX513" s="297">
        <f t="shared" si="90"/>
        <v>0</v>
      </c>
    </row>
    <row r="514" spans="1:102">
      <c r="C514" s="160" t="s">
        <v>333</v>
      </c>
      <c r="G514" s="143">
        <v>2266.66</v>
      </c>
      <c r="H514" s="143">
        <v>170000</v>
      </c>
      <c r="BO514" s="143">
        <v>0</v>
      </c>
      <c r="BP514" s="143">
        <v>0</v>
      </c>
    </row>
    <row r="515" spans="1:102">
      <c r="C515" s="160" t="s">
        <v>333</v>
      </c>
      <c r="M515" s="163">
        <v>2450</v>
      </c>
      <c r="N515" s="163">
        <v>110000</v>
      </c>
      <c r="BO515" s="143">
        <v>0</v>
      </c>
      <c r="BP515" s="143">
        <v>0</v>
      </c>
    </row>
    <row r="516" spans="1:102">
      <c r="C516" s="160" t="s">
        <v>333</v>
      </c>
      <c r="M516" s="163">
        <v>8350</v>
      </c>
      <c r="N516" s="163">
        <v>400000</v>
      </c>
      <c r="BO516" s="143">
        <v>0</v>
      </c>
      <c r="BP516" s="143">
        <v>0</v>
      </c>
    </row>
    <row r="517" spans="1:102">
      <c r="C517" s="160" t="s">
        <v>333</v>
      </c>
      <c r="G517" s="143">
        <v>5680</v>
      </c>
      <c r="H517" s="143">
        <v>852070</v>
      </c>
      <c r="BO517" s="143">
        <v>0</v>
      </c>
      <c r="BP517" s="143">
        <v>0</v>
      </c>
    </row>
    <row r="518" spans="1:102">
      <c r="C518" s="160" t="s">
        <v>333</v>
      </c>
      <c r="BO518" s="143">
        <v>0</v>
      </c>
      <c r="BP518" s="143">
        <v>0</v>
      </c>
      <c r="BQ518" s="163">
        <v>2000</v>
      </c>
      <c r="BR518" s="163">
        <v>400000</v>
      </c>
    </row>
    <row r="519" spans="1:102">
      <c r="C519" s="160" t="s">
        <v>333</v>
      </c>
      <c r="G519" s="143">
        <v>2810.73</v>
      </c>
      <c r="H519" s="143">
        <v>271610</v>
      </c>
      <c r="BO519" s="143">
        <v>0</v>
      </c>
      <c r="BP519" s="143">
        <v>0</v>
      </c>
    </row>
    <row r="520" spans="1:102">
      <c r="A520" s="161">
        <v>185</v>
      </c>
      <c r="B520" s="145" t="s">
        <v>332</v>
      </c>
      <c r="C520" s="145" t="s">
        <v>333</v>
      </c>
      <c r="D520" s="146"/>
      <c r="E520" s="162">
        <f>G520+I520+K520+M520+O520+Q520+S520+U520+U520+W520+Y520+AA520+AC520+AE520+AG520+AI520+AK520+AM520+AO520+AQ520+AS520+AU520+AW520+AY520+BA520+BC520+BE520+BG520+BI520+BK520+BM520+BO520+BQ520+BS520+BU520+BW520+BY520+CA520+CC520+CE520+CG520+CI520+CK520+CM520+CO520+CQ520+CS520+CU520+CW520</f>
        <v>3104</v>
      </c>
      <c r="F520" s="162">
        <f>H520+J520+L520+N520+P520+R520+T520+V520+V520+X520+Z520+AB520+AD520+AF520+AH520+AJ520+AL520+AN520+AP520+AR520+AT520+AV520+AX520+AZ520+BB520+BD520+BF520+BH520+BJ520+BL520+BN520+BP520+BR520+BT520+BV520+BX520+BZ520+CB520+CD520+CF520+CH520+CJ520+CL520+CN520+CP520+CR520+CT520+CV520+CX520</f>
        <v>16761600</v>
      </c>
      <c r="K520" s="164"/>
      <c r="L520" s="164"/>
      <c r="M520" s="163">
        <v>3104</v>
      </c>
      <c r="N520" s="163">
        <v>16761600</v>
      </c>
      <c r="BO520" s="143">
        <v>0</v>
      </c>
      <c r="BP520" s="143">
        <v>0</v>
      </c>
      <c r="CT520" s="177"/>
      <c r="CU520" s="165"/>
      <c r="CV520" s="165"/>
      <c r="CW520" s="177"/>
      <c r="CX520" s="177"/>
    </row>
    <row r="521" spans="1:102">
      <c r="C521" s="160" t="s">
        <v>333</v>
      </c>
      <c r="G521" s="143">
        <v>3668</v>
      </c>
      <c r="H521" s="143">
        <v>163400</v>
      </c>
      <c r="BO521" s="143">
        <v>0</v>
      </c>
      <c r="BP521" s="143">
        <v>0</v>
      </c>
    </row>
    <row r="522" spans="1:102">
      <c r="C522" s="160" t="s">
        <v>333</v>
      </c>
      <c r="M522" s="163">
        <v>600</v>
      </c>
      <c r="N522" s="163">
        <v>24000</v>
      </c>
      <c r="BO522" s="143">
        <v>0</v>
      </c>
      <c r="BP522" s="143">
        <v>0</v>
      </c>
    </row>
    <row r="523" spans="1:102">
      <c r="C523" s="160" t="s">
        <v>333</v>
      </c>
      <c r="M523" s="163">
        <v>14700</v>
      </c>
      <c r="N523" s="163">
        <v>690000</v>
      </c>
      <c r="BO523" s="143">
        <v>0</v>
      </c>
      <c r="BP523" s="143">
        <v>0</v>
      </c>
    </row>
    <row r="524" spans="1:102">
      <c r="C524" s="160" t="s">
        <v>333</v>
      </c>
      <c r="M524" s="163">
        <v>1125</v>
      </c>
      <c r="N524" s="163">
        <v>45000</v>
      </c>
      <c r="BO524" s="143">
        <v>0</v>
      </c>
      <c r="BP524" s="143">
        <v>0</v>
      </c>
    </row>
    <row r="525" spans="1:102">
      <c r="C525" s="160" t="s">
        <v>333</v>
      </c>
      <c r="BG525" s="143">
        <v>560</v>
      </c>
      <c r="BH525" s="143">
        <v>84000</v>
      </c>
      <c r="BO525" s="143">
        <v>0</v>
      </c>
      <c r="BP525" s="143">
        <v>0</v>
      </c>
    </row>
    <row r="526" spans="1:102">
      <c r="C526" s="160" t="s">
        <v>333</v>
      </c>
      <c r="G526" s="143">
        <v>10500</v>
      </c>
      <c r="H526" s="143">
        <v>315000</v>
      </c>
      <c r="BO526" s="143">
        <v>0</v>
      </c>
      <c r="BP526" s="143">
        <v>0</v>
      </c>
    </row>
    <row r="527" spans="1:102">
      <c r="C527" s="160" t="s">
        <v>333</v>
      </c>
      <c r="BO527" s="143">
        <v>0</v>
      </c>
      <c r="BP527" s="143">
        <v>0</v>
      </c>
    </row>
    <row r="528" spans="1:102">
      <c r="C528" s="160" t="s">
        <v>333</v>
      </c>
      <c r="BO528" s="143">
        <v>0</v>
      </c>
      <c r="BP528" s="143">
        <v>0</v>
      </c>
    </row>
    <row r="529" spans="1:102">
      <c r="C529" s="160" t="s">
        <v>333</v>
      </c>
      <c r="BO529" s="143">
        <v>0</v>
      </c>
      <c r="BP529" s="143">
        <v>0</v>
      </c>
    </row>
    <row r="530" spans="1:102">
      <c r="C530" s="160" t="s">
        <v>333</v>
      </c>
      <c r="BO530" s="143">
        <v>0</v>
      </c>
      <c r="BP530" s="143">
        <v>0</v>
      </c>
    </row>
    <row r="531" spans="1:102" s="143" customFormat="1">
      <c r="A531" s="161"/>
      <c r="B531" s="239"/>
      <c r="C531" s="160" t="s">
        <v>333</v>
      </c>
      <c r="D531" s="165"/>
      <c r="E531" s="177"/>
      <c r="F531" s="177"/>
      <c r="I531" s="163"/>
      <c r="J531" s="163"/>
      <c r="M531" s="163"/>
      <c r="N531" s="163"/>
      <c r="Q531" s="163"/>
      <c r="R531" s="163"/>
      <c r="U531" s="163"/>
      <c r="V531" s="163"/>
      <c r="Y531" s="163"/>
      <c r="Z531" s="163"/>
      <c r="AC531" s="163"/>
      <c r="AD531" s="163"/>
      <c r="AG531" s="163"/>
      <c r="AH531" s="163"/>
      <c r="AK531" s="163"/>
      <c r="AL531" s="163"/>
      <c r="AO531" s="163"/>
      <c r="AP531" s="163"/>
      <c r="AS531" s="163"/>
      <c r="AT531" s="163"/>
      <c r="AW531" s="163"/>
      <c r="AX531" s="163"/>
      <c r="BA531" s="163"/>
      <c r="BB531" s="163"/>
      <c r="BE531" s="163"/>
      <c r="BF531" s="163"/>
      <c r="BI531" s="163"/>
      <c r="BJ531" s="163"/>
      <c r="BM531" s="163"/>
      <c r="BN531" s="163"/>
      <c r="BO531" s="143">
        <v>0</v>
      </c>
      <c r="BP531" s="143">
        <v>0</v>
      </c>
      <c r="BQ531" s="163"/>
      <c r="BR531" s="163"/>
      <c r="BU531" s="163"/>
      <c r="BV531" s="163"/>
      <c r="BY531" s="163"/>
      <c r="BZ531" s="163"/>
      <c r="CC531" s="163"/>
      <c r="CD531" s="163"/>
      <c r="CG531" s="163"/>
      <c r="CH531" s="163"/>
      <c r="CK531" s="163"/>
      <c r="CL531" s="163"/>
      <c r="CO531" s="163"/>
      <c r="CP531" s="163"/>
      <c r="CS531" s="163"/>
      <c r="CT531" s="163"/>
      <c r="CW531" s="163"/>
      <c r="CX531" s="163"/>
    </row>
    <row r="532" spans="1:102" s="143" customFormat="1">
      <c r="A532" s="161"/>
      <c r="B532" s="239"/>
      <c r="C532" s="160" t="s">
        <v>333</v>
      </c>
      <c r="D532" s="165"/>
      <c r="E532" s="177"/>
      <c r="F532" s="177"/>
      <c r="G532" s="143">
        <v>23564.66</v>
      </c>
      <c r="H532" s="143">
        <v>2407625</v>
      </c>
      <c r="I532" s="163"/>
      <c r="J532" s="163"/>
      <c r="M532" s="163"/>
      <c r="N532" s="163"/>
      <c r="Q532" s="163"/>
      <c r="R532" s="163"/>
      <c r="U532" s="163"/>
      <c r="V532" s="163"/>
      <c r="Y532" s="163"/>
      <c r="Z532" s="163"/>
      <c r="AC532" s="163"/>
      <c r="AD532" s="163"/>
      <c r="AG532" s="163"/>
      <c r="AH532" s="163"/>
      <c r="AK532" s="163"/>
      <c r="AL532" s="163"/>
      <c r="AO532" s="163"/>
      <c r="AP532" s="163"/>
      <c r="AS532" s="163"/>
      <c r="AT532" s="163"/>
      <c r="AW532" s="163"/>
      <c r="AX532" s="163"/>
      <c r="BA532" s="163"/>
      <c r="BB532" s="163"/>
      <c r="BE532" s="163"/>
      <c r="BF532" s="163"/>
      <c r="BI532" s="163"/>
      <c r="BJ532" s="163"/>
      <c r="BM532" s="163"/>
      <c r="BN532" s="163"/>
      <c r="BO532" s="143">
        <v>0</v>
      </c>
      <c r="BP532" s="143">
        <v>0</v>
      </c>
      <c r="BQ532" s="163"/>
      <c r="BR532" s="163"/>
      <c r="BU532" s="163"/>
      <c r="BV532" s="163"/>
      <c r="BY532" s="163"/>
      <c r="BZ532" s="163"/>
      <c r="CC532" s="163"/>
      <c r="CD532" s="163"/>
      <c r="CG532" s="163"/>
      <c r="CH532" s="163"/>
      <c r="CK532" s="163"/>
      <c r="CL532" s="163"/>
      <c r="CO532" s="163"/>
      <c r="CP532" s="163"/>
      <c r="CS532" s="163"/>
      <c r="CT532" s="163"/>
      <c r="CW532" s="163"/>
      <c r="CX532" s="163"/>
    </row>
    <row r="533" spans="1:102" s="143" customFormat="1">
      <c r="A533" s="161"/>
      <c r="B533" s="239"/>
      <c r="C533" s="160" t="s">
        <v>333</v>
      </c>
      <c r="D533" s="165"/>
      <c r="E533" s="177"/>
      <c r="F533" s="177"/>
      <c r="I533" s="163"/>
      <c r="J533" s="163"/>
      <c r="M533" s="163"/>
      <c r="N533" s="163"/>
      <c r="Q533" s="163"/>
      <c r="R533" s="163"/>
      <c r="U533" s="163"/>
      <c r="V533" s="163"/>
      <c r="Y533" s="163"/>
      <c r="Z533" s="163"/>
      <c r="AC533" s="163"/>
      <c r="AD533" s="163"/>
      <c r="AG533" s="163"/>
      <c r="AH533" s="163"/>
      <c r="AK533" s="163"/>
      <c r="AL533" s="163"/>
      <c r="AO533" s="163"/>
      <c r="AP533" s="163"/>
      <c r="AS533" s="163"/>
      <c r="AT533" s="163"/>
      <c r="AW533" s="163"/>
      <c r="AX533" s="163"/>
      <c r="BA533" s="163"/>
      <c r="BB533" s="163"/>
      <c r="BE533" s="163"/>
      <c r="BF533" s="163"/>
      <c r="BI533" s="163"/>
      <c r="BJ533" s="163"/>
      <c r="BM533" s="163"/>
      <c r="BN533" s="163"/>
      <c r="BO533" s="143">
        <v>0</v>
      </c>
      <c r="BP533" s="143">
        <v>0</v>
      </c>
      <c r="BQ533" s="163"/>
      <c r="BR533" s="163"/>
      <c r="BU533" s="163"/>
      <c r="BV533" s="163"/>
      <c r="BY533" s="163"/>
      <c r="BZ533" s="163"/>
      <c r="CC533" s="163"/>
      <c r="CD533" s="163"/>
      <c r="CG533" s="163"/>
      <c r="CH533" s="163"/>
      <c r="CK533" s="163"/>
      <c r="CL533" s="163"/>
      <c r="CO533" s="163"/>
      <c r="CP533" s="163"/>
      <c r="CS533" s="163"/>
      <c r="CT533" s="163"/>
      <c r="CW533" s="163"/>
      <c r="CX533" s="163"/>
    </row>
    <row r="534" spans="1:102" s="143" customFormat="1">
      <c r="A534" s="161"/>
      <c r="B534" s="239"/>
      <c r="C534" s="160" t="s">
        <v>333</v>
      </c>
      <c r="D534" s="165"/>
      <c r="E534" s="177"/>
      <c r="F534" s="177"/>
      <c r="I534" s="163"/>
      <c r="J534" s="163"/>
      <c r="M534" s="163"/>
      <c r="N534" s="163"/>
      <c r="Q534" s="163"/>
      <c r="R534" s="163"/>
      <c r="U534" s="163"/>
      <c r="V534" s="163"/>
      <c r="Y534" s="163"/>
      <c r="Z534" s="163"/>
      <c r="AC534" s="163"/>
      <c r="AD534" s="163"/>
      <c r="AG534" s="163"/>
      <c r="AH534" s="163"/>
      <c r="AK534" s="163"/>
      <c r="AL534" s="163"/>
      <c r="AO534" s="163"/>
      <c r="AP534" s="163"/>
      <c r="AS534" s="163"/>
      <c r="AT534" s="163"/>
      <c r="AW534" s="163"/>
      <c r="AX534" s="163"/>
      <c r="BA534" s="163"/>
      <c r="BB534" s="163"/>
      <c r="BE534" s="163"/>
      <c r="BF534" s="163"/>
      <c r="BI534" s="163"/>
      <c r="BJ534" s="163"/>
      <c r="BM534" s="163"/>
      <c r="BN534" s="163"/>
      <c r="BO534" s="143">
        <v>0</v>
      </c>
      <c r="BP534" s="143">
        <v>0</v>
      </c>
      <c r="BQ534" s="163"/>
      <c r="BR534" s="163"/>
      <c r="BU534" s="163"/>
      <c r="BV534" s="163"/>
      <c r="BY534" s="163"/>
      <c r="BZ534" s="163"/>
      <c r="CC534" s="163"/>
      <c r="CD534" s="163"/>
      <c r="CG534" s="163"/>
      <c r="CH534" s="163"/>
      <c r="CK534" s="163"/>
      <c r="CL534" s="163"/>
      <c r="CO534" s="163"/>
      <c r="CP534" s="163"/>
      <c r="CS534" s="163"/>
      <c r="CT534" s="163"/>
      <c r="CW534" s="163"/>
      <c r="CX534" s="163"/>
    </row>
    <row r="535" spans="1:102">
      <c r="C535" s="160" t="s">
        <v>333</v>
      </c>
      <c r="BO535" s="143">
        <v>0</v>
      </c>
      <c r="BP535" s="143">
        <v>0</v>
      </c>
    </row>
    <row r="536" spans="1:102">
      <c r="C536" s="160" t="s">
        <v>333</v>
      </c>
      <c r="BO536" s="143">
        <v>0</v>
      </c>
      <c r="BP536" s="143">
        <v>0</v>
      </c>
      <c r="BS536" s="143">
        <v>1600</v>
      </c>
      <c r="BT536" s="143">
        <v>5333333.33</v>
      </c>
    </row>
    <row r="537" spans="1:102">
      <c r="C537" s="160" t="s">
        <v>333</v>
      </c>
      <c r="BM537" s="163">
        <v>12000</v>
      </c>
      <c r="BN537" s="163">
        <v>1200000</v>
      </c>
      <c r="BO537" s="143">
        <v>0</v>
      </c>
      <c r="BP537" s="143">
        <v>0</v>
      </c>
    </row>
    <row r="538" spans="1:102" s="294" customFormat="1">
      <c r="A538" s="292"/>
      <c r="B538" s="293" t="s">
        <v>404</v>
      </c>
      <c r="E538" s="295">
        <f t="shared" ref="E538:F538" si="91">G538+I538+K538+M538+O538+Q538+S538+U538+U538+W538+Y538+AA538+AC538+AE538+AG538+AI538+AK538+AM538+AO538+AQ538+AS538+AU538+AW538+AY538+BA538+BC538+BE538+BG538+BI538+BK538+BM538+BO538+BQ538+BS538+BU538+BW538+BY538+CA538+CC538+CE538+CG538+CI538+CK538+CM538+CO538+CQ538+CS538+CU538+CW538</f>
        <v>94979.05</v>
      </c>
      <c r="F538" s="295">
        <f t="shared" si="91"/>
        <v>29227638.329999998</v>
      </c>
      <c r="G538" s="296">
        <f t="shared" ref="G538:BN538" si="92">SUM(G514:G537)</f>
        <v>48490.05</v>
      </c>
      <c r="H538" s="296">
        <f t="shared" si="92"/>
        <v>4179705</v>
      </c>
      <c r="I538" s="297">
        <f t="shared" si="92"/>
        <v>0</v>
      </c>
      <c r="J538" s="297">
        <f t="shared" si="92"/>
        <v>0</v>
      </c>
      <c r="K538" s="296">
        <f t="shared" si="92"/>
        <v>0</v>
      </c>
      <c r="L538" s="296">
        <f t="shared" si="92"/>
        <v>0</v>
      </c>
      <c r="M538" s="297">
        <f t="shared" si="92"/>
        <v>30329</v>
      </c>
      <c r="N538" s="297">
        <f t="shared" si="92"/>
        <v>18030600</v>
      </c>
      <c r="O538" s="296">
        <f t="shared" si="92"/>
        <v>0</v>
      </c>
      <c r="P538" s="296">
        <f t="shared" si="92"/>
        <v>0</v>
      </c>
      <c r="Q538" s="297">
        <f t="shared" si="92"/>
        <v>0</v>
      </c>
      <c r="R538" s="297">
        <f t="shared" si="92"/>
        <v>0</v>
      </c>
      <c r="S538" s="296">
        <f t="shared" si="92"/>
        <v>0</v>
      </c>
      <c r="T538" s="296">
        <f t="shared" si="92"/>
        <v>0</v>
      </c>
      <c r="U538" s="297">
        <f t="shared" si="92"/>
        <v>0</v>
      </c>
      <c r="V538" s="297">
        <f t="shared" si="92"/>
        <v>0</v>
      </c>
      <c r="W538" s="296">
        <f t="shared" si="92"/>
        <v>0</v>
      </c>
      <c r="X538" s="296">
        <f t="shared" si="92"/>
        <v>0</v>
      </c>
      <c r="Y538" s="297">
        <f t="shared" si="92"/>
        <v>0</v>
      </c>
      <c r="Z538" s="297">
        <f t="shared" si="92"/>
        <v>0</v>
      </c>
      <c r="AA538" s="296">
        <f t="shared" si="92"/>
        <v>0</v>
      </c>
      <c r="AB538" s="296">
        <f t="shared" si="92"/>
        <v>0</v>
      </c>
      <c r="AC538" s="297">
        <f t="shared" si="92"/>
        <v>0</v>
      </c>
      <c r="AD538" s="297">
        <f t="shared" si="92"/>
        <v>0</v>
      </c>
      <c r="AE538" s="296">
        <f t="shared" si="92"/>
        <v>0</v>
      </c>
      <c r="AF538" s="296">
        <f t="shared" si="92"/>
        <v>0</v>
      </c>
      <c r="AG538" s="297">
        <f t="shared" si="92"/>
        <v>0</v>
      </c>
      <c r="AH538" s="297">
        <f t="shared" si="92"/>
        <v>0</v>
      </c>
      <c r="AI538" s="296">
        <f t="shared" si="92"/>
        <v>0</v>
      </c>
      <c r="AJ538" s="296">
        <f t="shared" si="92"/>
        <v>0</v>
      </c>
      <c r="AK538" s="297">
        <f t="shared" si="92"/>
        <v>0</v>
      </c>
      <c r="AL538" s="297">
        <f t="shared" si="92"/>
        <v>0</v>
      </c>
      <c r="AM538" s="296">
        <f t="shared" si="92"/>
        <v>0</v>
      </c>
      <c r="AN538" s="296">
        <f t="shared" si="92"/>
        <v>0</v>
      </c>
      <c r="AO538" s="297">
        <f t="shared" si="92"/>
        <v>0</v>
      </c>
      <c r="AP538" s="297">
        <f t="shared" si="92"/>
        <v>0</v>
      </c>
      <c r="AQ538" s="296">
        <f t="shared" si="92"/>
        <v>0</v>
      </c>
      <c r="AR538" s="296">
        <f t="shared" si="92"/>
        <v>0</v>
      </c>
      <c r="AS538" s="297">
        <f t="shared" si="92"/>
        <v>0</v>
      </c>
      <c r="AT538" s="297">
        <f t="shared" si="92"/>
        <v>0</v>
      </c>
      <c r="AU538" s="296">
        <f t="shared" si="92"/>
        <v>0</v>
      </c>
      <c r="AV538" s="296">
        <f t="shared" si="92"/>
        <v>0</v>
      </c>
      <c r="AW538" s="297">
        <f t="shared" si="92"/>
        <v>0</v>
      </c>
      <c r="AX538" s="297">
        <f t="shared" si="92"/>
        <v>0</v>
      </c>
      <c r="AY538" s="296">
        <f t="shared" si="92"/>
        <v>0</v>
      </c>
      <c r="AZ538" s="296">
        <f t="shared" si="92"/>
        <v>0</v>
      </c>
      <c r="BA538" s="297">
        <f t="shared" si="92"/>
        <v>0</v>
      </c>
      <c r="BB538" s="297">
        <f t="shared" si="92"/>
        <v>0</v>
      </c>
      <c r="BC538" s="296">
        <f t="shared" si="92"/>
        <v>0</v>
      </c>
      <c r="BD538" s="296">
        <f t="shared" si="92"/>
        <v>0</v>
      </c>
      <c r="BE538" s="297">
        <f t="shared" si="92"/>
        <v>0</v>
      </c>
      <c r="BF538" s="297">
        <f t="shared" si="92"/>
        <v>0</v>
      </c>
      <c r="BG538" s="296">
        <f t="shared" si="92"/>
        <v>560</v>
      </c>
      <c r="BH538" s="296">
        <f t="shared" si="92"/>
        <v>84000</v>
      </c>
      <c r="BI538" s="297">
        <f t="shared" si="92"/>
        <v>0</v>
      </c>
      <c r="BJ538" s="297">
        <f t="shared" si="92"/>
        <v>0</v>
      </c>
      <c r="BK538" s="296">
        <f t="shared" si="92"/>
        <v>0</v>
      </c>
      <c r="BL538" s="296">
        <f t="shared" si="92"/>
        <v>0</v>
      </c>
      <c r="BM538" s="297">
        <f t="shared" si="92"/>
        <v>12000</v>
      </c>
      <c r="BN538" s="297">
        <f t="shared" si="92"/>
        <v>1200000</v>
      </c>
      <c r="BO538" s="296">
        <v>0</v>
      </c>
      <c r="BP538" s="296">
        <v>0</v>
      </c>
      <c r="BQ538" s="297">
        <f>SUM(BQ514:BQ537)</f>
        <v>2000</v>
      </c>
      <c r="BR538" s="297">
        <f t="shared" ref="BR538:CX538" si="93">SUM(BR514:BR537)</f>
        <v>400000</v>
      </c>
      <c r="BS538" s="296">
        <f t="shared" si="93"/>
        <v>1600</v>
      </c>
      <c r="BT538" s="296">
        <f t="shared" si="93"/>
        <v>5333333.33</v>
      </c>
      <c r="BU538" s="297">
        <f t="shared" si="93"/>
        <v>0</v>
      </c>
      <c r="BV538" s="297">
        <f t="shared" si="93"/>
        <v>0</v>
      </c>
      <c r="BW538" s="296">
        <f t="shared" si="93"/>
        <v>0</v>
      </c>
      <c r="BX538" s="296">
        <f t="shared" si="93"/>
        <v>0</v>
      </c>
      <c r="BY538" s="297">
        <f t="shared" si="93"/>
        <v>0</v>
      </c>
      <c r="BZ538" s="297">
        <f t="shared" si="93"/>
        <v>0</v>
      </c>
      <c r="CA538" s="296">
        <f t="shared" si="93"/>
        <v>0</v>
      </c>
      <c r="CB538" s="296">
        <f t="shared" si="93"/>
        <v>0</v>
      </c>
      <c r="CC538" s="297">
        <f t="shared" si="93"/>
        <v>0</v>
      </c>
      <c r="CD538" s="297">
        <f t="shared" si="93"/>
        <v>0</v>
      </c>
      <c r="CE538" s="296">
        <f t="shared" si="93"/>
        <v>0</v>
      </c>
      <c r="CF538" s="296">
        <f t="shared" si="93"/>
        <v>0</v>
      </c>
      <c r="CG538" s="297">
        <f t="shared" si="93"/>
        <v>0</v>
      </c>
      <c r="CH538" s="297">
        <f t="shared" si="93"/>
        <v>0</v>
      </c>
      <c r="CI538" s="296">
        <f t="shared" si="93"/>
        <v>0</v>
      </c>
      <c r="CJ538" s="296">
        <f t="shared" si="93"/>
        <v>0</v>
      </c>
      <c r="CK538" s="297">
        <f t="shared" si="93"/>
        <v>0</v>
      </c>
      <c r="CL538" s="297">
        <f t="shared" si="93"/>
        <v>0</v>
      </c>
      <c r="CM538" s="296">
        <f t="shared" si="93"/>
        <v>0</v>
      </c>
      <c r="CN538" s="296">
        <f t="shared" si="93"/>
        <v>0</v>
      </c>
      <c r="CO538" s="297">
        <f t="shared" si="93"/>
        <v>0</v>
      </c>
      <c r="CP538" s="297">
        <f t="shared" si="93"/>
        <v>0</v>
      </c>
      <c r="CQ538" s="296">
        <f t="shared" si="93"/>
        <v>0</v>
      </c>
      <c r="CR538" s="296">
        <f t="shared" si="93"/>
        <v>0</v>
      </c>
      <c r="CS538" s="297">
        <f t="shared" si="93"/>
        <v>0</v>
      </c>
      <c r="CT538" s="297">
        <f t="shared" si="93"/>
        <v>0</v>
      </c>
      <c r="CU538" s="296">
        <f t="shared" si="93"/>
        <v>0</v>
      </c>
      <c r="CV538" s="296">
        <f t="shared" si="93"/>
        <v>0</v>
      </c>
      <c r="CW538" s="297">
        <f t="shared" si="93"/>
        <v>0</v>
      </c>
      <c r="CX538" s="297">
        <f t="shared" si="93"/>
        <v>0</v>
      </c>
    </row>
    <row r="539" spans="1:102">
      <c r="C539" s="160" t="s">
        <v>61</v>
      </c>
      <c r="G539" s="143">
        <v>1780.66</v>
      </c>
      <c r="H539" s="143">
        <v>133550</v>
      </c>
      <c r="BO539" s="143">
        <v>0</v>
      </c>
      <c r="BP539" s="143">
        <v>0</v>
      </c>
    </row>
    <row r="540" spans="1:102">
      <c r="C540" s="160" t="s">
        <v>61</v>
      </c>
      <c r="G540" s="143">
        <v>11567.22</v>
      </c>
      <c r="H540" s="143">
        <v>867542</v>
      </c>
      <c r="BO540" s="143">
        <v>0</v>
      </c>
      <c r="BP540" s="143">
        <v>0</v>
      </c>
    </row>
    <row r="541" spans="1:102">
      <c r="C541" s="160" t="s">
        <v>61</v>
      </c>
      <c r="BM541" s="163">
        <v>5100</v>
      </c>
      <c r="BN541" s="163">
        <v>102000</v>
      </c>
      <c r="BO541" s="143">
        <v>65</v>
      </c>
      <c r="BP541" s="143">
        <v>308750</v>
      </c>
      <c r="CA541" s="143">
        <v>56</v>
      </c>
      <c r="CB541" s="143">
        <v>140000</v>
      </c>
    </row>
    <row r="542" spans="1:102">
      <c r="C542" s="160" t="s">
        <v>61</v>
      </c>
      <c r="BO542" s="143">
        <v>0</v>
      </c>
      <c r="BP542" s="143">
        <v>0</v>
      </c>
      <c r="BU542" s="163">
        <v>4478.66</v>
      </c>
      <c r="BV542" s="163">
        <v>371800</v>
      </c>
    </row>
    <row r="543" spans="1:102">
      <c r="A543" s="161">
        <v>188</v>
      </c>
      <c r="B543" s="145" t="s">
        <v>337</v>
      </c>
      <c r="C543" s="145" t="s">
        <v>61</v>
      </c>
      <c r="D543" s="146"/>
      <c r="E543" s="162">
        <f>G543+I543+K543+M543+O543+Q543+S543+U543+U543+W543+Y543+AA543+AC543+AE543+AG543+AI543+AK543+AM543+AO543+AQ543+AS543+AU543+AW543+AY543+BA543+BC543+BE543+BG543+BI543+BK543+BM543+BO543+BQ543+BS543+BU543+BW543+BY543+CA543+CC543+CE543+CG543+CI543+CK543+CM543+CO543+CQ543+CS543+CU543+CW543</f>
        <v>248450</v>
      </c>
      <c r="F543" s="162">
        <f>H543+J543+L543+N543+P543+R543+T543+V543+V543+X543+Z543+AB543+AD543+AF543+AH543+AJ543+AL543+AN543+AP543+AR543+AT543+AV543+AX543+AZ543+BB543+BD543+BF543+BH543+BJ543+BL543+BN543+BP543+BR543+BT543+BV543+BX543+BZ543+CB543+CD543+CF543+CH543+CJ543+CL543+CN543+CP543+CR543+CT543+CV543+CX543</f>
        <v>19306250</v>
      </c>
      <c r="G543" s="143">
        <v>248450</v>
      </c>
      <c r="H543" s="143">
        <v>19306250</v>
      </c>
      <c r="K543" s="164"/>
      <c r="L543" s="164"/>
      <c r="BO543" s="143">
        <v>0</v>
      </c>
      <c r="BP543" s="143">
        <v>0</v>
      </c>
      <c r="CT543" s="177"/>
      <c r="CU543" s="165"/>
      <c r="CV543" s="165"/>
      <c r="CW543" s="177"/>
      <c r="CX543" s="177"/>
    </row>
    <row r="544" spans="1:102" ht="16" thickBot="1">
      <c r="C544" s="160" t="s">
        <v>61</v>
      </c>
      <c r="G544" s="143">
        <v>1653.13</v>
      </c>
      <c r="H544" s="143">
        <v>247970</v>
      </c>
      <c r="BO544" s="143">
        <v>0</v>
      </c>
      <c r="BP544" s="143">
        <v>0</v>
      </c>
    </row>
    <row r="545" spans="1:102">
      <c r="C545" s="160" t="s">
        <v>61</v>
      </c>
      <c r="BD545" s="270">
        <v>55000</v>
      </c>
      <c r="BO545" s="143">
        <v>0</v>
      </c>
      <c r="BP545" s="143">
        <v>0</v>
      </c>
      <c r="CA545" s="143">
        <v>54</v>
      </c>
      <c r="CB545" s="143">
        <v>135000</v>
      </c>
      <c r="CC545" s="163">
        <v>7350</v>
      </c>
      <c r="CD545" s="163">
        <v>183750</v>
      </c>
      <c r="CE545" s="143">
        <v>3420</v>
      </c>
      <c r="CF545" s="143">
        <v>513000</v>
      </c>
    </row>
    <row r="546" spans="1:102">
      <c r="C546" s="160" t="s">
        <v>61</v>
      </c>
      <c r="BO546" s="143">
        <v>0</v>
      </c>
      <c r="BP546" s="143">
        <v>0</v>
      </c>
    </row>
    <row r="547" spans="1:102">
      <c r="C547" s="160" t="s">
        <v>61</v>
      </c>
      <c r="BO547" s="143">
        <v>0</v>
      </c>
      <c r="BP547" s="143">
        <v>0</v>
      </c>
      <c r="CG547" s="163">
        <v>500</v>
      </c>
      <c r="CH547" s="163">
        <v>50000</v>
      </c>
    </row>
    <row r="548" spans="1:102">
      <c r="C548" s="160" t="s">
        <v>61</v>
      </c>
      <c r="BM548" s="163">
        <v>4928</v>
      </c>
      <c r="BN548" s="163">
        <v>98560</v>
      </c>
      <c r="BO548" s="143">
        <v>0</v>
      </c>
      <c r="BP548" s="143">
        <v>0</v>
      </c>
    </row>
    <row r="549" spans="1:102">
      <c r="C549" s="160" t="s">
        <v>61</v>
      </c>
      <c r="G549" s="143">
        <v>11939.15</v>
      </c>
      <c r="H549" s="143">
        <v>668466.70120000001</v>
      </c>
      <c r="BO549" s="143">
        <v>0</v>
      </c>
      <c r="BP549" s="143">
        <v>0</v>
      </c>
    </row>
    <row r="550" spans="1:102">
      <c r="C550" s="160" t="s">
        <v>61</v>
      </c>
      <c r="G550" s="143">
        <v>3273.43</v>
      </c>
      <c r="H550" s="143">
        <v>363354.8</v>
      </c>
      <c r="BO550" s="143">
        <v>0</v>
      </c>
      <c r="BP550" s="143">
        <v>0</v>
      </c>
    </row>
    <row r="551" spans="1:102">
      <c r="C551" s="160" t="s">
        <v>61</v>
      </c>
      <c r="H551" s="143">
        <v>0</v>
      </c>
      <c r="BO551" s="143">
        <v>0</v>
      </c>
      <c r="BP551" s="143">
        <v>0</v>
      </c>
      <c r="BQ551" s="163">
        <v>666.66</v>
      </c>
      <c r="BR551" s="163">
        <v>100000</v>
      </c>
    </row>
    <row r="552" spans="1:102">
      <c r="C552" s="160" t="s">
        <v>61</v>
      </c>
      <c r="H552" s="143">
        <v>0</v>
      </c>
      <c r="BO552" s="143">
        <v>0</v>
      </c>
      <c r="BP552" s="143">
        <v>0</v>
      </c>
      <c r="CI552" s="143">
        <v>1.1399999999999999</v>
      </c>
      <c r="CJ552" s="143">
        <v>191100</v>
      </c>
    </row>
    <row r="553" spans="1:102">
      <c r="C553" s="160" t="s">
        <v>61</v>
      </c>
      <c r="H553" s="143">
        <v>0</v>
      </c>
      <c r="BO553" s="143">
        <v>0</v>
      </c>
      <c r="BP553" s="143">
        <v>0</v>
      </c>
      <c r="CK553" s="163">
        <v>15</v>
      </c>
      <c r="CL553" s="163">
        <v>22500</v>
      </c>
    </row>
    <row r="554" spans="1:102">
      <c r="C554" s="160" t="s">
        <v>61</v>
      </c>
      <c r="G554" s="143">
        <v>3298.66</v>
      </c>
      <c r="H554" s="143">
        <v>183076</v>
      </c>
      <c r="BO554" s="143">
        <v>0</v>
      </c>
      <c r="BP554" s="143">
        <v>0</v>
      </c>
    </row>
    <row r="555" spans="1:102">
      <c r="C555" s="160" t="s">
        <v>61</v>
      </c>
      <c r="H555" s="143">
        <v>0</v>
      </c>
      <c r="BO555" s="143">
        <v>0</v>
      </c>
      <c r="BP555" s="143">
        <v>0</v>
      </c>
      <c r="CM555" s="143">
        <v>2776.66</v>
      </c>
      <c r="CN555" s="143">
        <v>316500</v>
      </c>
    </row>
    <row r="556" spans="1:102">
      <c r="A556" s="161">
        <v>187</v>
      </c>
      <c r="B556" s="180" t="s">
        <v>322</v>
      </c>
      <c r="C556" s="145" t="s">
        <v>61</v>
      </c>
      <c r="D556" s="146"/>
      <c r="E556" s="162">
        <f>G556+I556+K556+M556+O556+Q556+S556+U556+U556+W556+Y556+AA556+AC556+AE556+AG556+AI556+AK556+AM556+AO556+AQ556+AS556+AU556+AW556+AY556+BA556+BC556+BE556+BG556+BI556+BK556+BM556+BO556+BQ556+BS556+BU556+BW556+BY556+CA556+CC556+CE556+CG556+CI556+CK556+CM556+CO556+CQ556+CS556+CU556+CW556</f>
        <v>141383.92000000001</v>
      </c>
      <c r="F556" s="162">
        <f>H556+J556+L556+N556+P556+R556+T556+V556+V556+X556+Z556+AB556+AD556+AF556+AH556+AJ556+AL556+AN556+AP556+AR556+AT556+AV556+AX556+AZ556+BB556+BD556+BF556+BH556+BJ556+BL556+BN556+BP556+BR556+BT556+BV556+BX556+BZ556+CB556+CD556+CF556+CH556+CJ556+CL556+CN556+CP556+CR556+CT556+CV556+CX556</f>
        <v>7039020.5999999996</v>
      </c>
      <c r="G556" s="143">
        <v>141383.92000000001</v>
      </c>
      <c r="H556" s="143">
        <v>7039020.5999999996</v>
      </c>
      <c r="K556" s="164"/>
      <c r="L556" s="164"/>
      <c r="BO556" s="143">
        <v>0</v>
      </c>
      <c r="BP556" s="143">
        <v>0</v>
      </c>
      <c r="CT556" s="177"/>
      <c r="CU556" s="165"/>
      <c r="CV556" s="165"/>
      <c r="CW556" s="177"/>
      <c r="CX556" s="177"/>
    </row>
    <row r="557" spans="1:102">
      <c r="C557" s="160" t="s">
        <v>61</v>
      </c>
      <c r="H557" s="143">
        <v>0</v>
      </c>
      <c r="K557" s="143">
        <v>17595</v>
      </c>
      <c r="L557" s="143">
        <v>505000</v>
      </c>
      <c r="BO557" s="143">
        <v>0</v>
      </c>
      <c r="BP557" s="143">
        <v>0</v>
      </c>
    </row>
    <row r="558" spans="1:102">
      <c r="C558" s="160" t="s">
        <v>61</v>
      </c>
      <c r="G558" s="143">
        <v>1322.53</v>
      </c>
      <c r="H558" s="143">
        <v>146801.20000000001</v>
      </c>
      <c r="BO558" s="143">
        <v>0</v>
      </c>
      <c r="BP558" s="143">
        <v>0</v>
      </c>
    </row>
    <row r="559" spans="1:102">
      <c r="C559" s="160" t="s">
        <v>61</v>
      </c>
      <c r="G559" s="143">
        <v>41501.89</v>
      </c>
      <c r="H559" s="143">
        <v>4190415.02</v>
      </c>
      <c r="BO559" s="143">
        <v>0</v>
      </c>
      <c r="BP559" s="143">
        <v>0</v>
      </c>
    </row>
    <row r="560" spans="1:102">
      <c r="C560" s="160" t="s">
        <v>61</v>
      </c>
      <c r="H560" s="143">
        <v>0</v>
      </c>
      <c r="BO560" s="143">
        <v>0</v>
      </c>
      <c r="BP560" s="143">
        <v>0</v>
      </c>
      <c r="BU560" s="163">
        <v>5981.76</v>
      </c>
      <c r="BV560" s="163">
        <v>1017300</v>
      </c>
    </row>
    <row r="561" spans="1:102">
      <c r="C561" s="160" t="s">
        <v>61</v>
      </c>
      <c r="G561" s="143">
        <v>30579.96</v>
      </c>
      <c r="H561" s="143">
        <v>2478015.7999999998</v>
      </c>
      <c r="BO561" s="143">
        <v>0</v>
      </c>
      <c r="BP561" s="143">
        <v>0</v>
      </c>
    </row>
    <row r="562" spans="1:102">
      <c r="A562" s="161">
        <v>190</v>
      </c>
      <c r="B562" s="145" t="s">
        <v>339</v>
      </c>
      <c r="C562" s="145" t="s">
        <v>61</v>
      </c>
      <c r="D562" s="146"/>
      <c r="E562" s="162">
        <f>G562+I562+K562+M562+O562+Q562+S562+U562+U562+W562+Y562+AA562+AC562+AE562+AG562+AI562+AK562+AM562+AO562+AQ562+AS562+AU562+AW562+AY562+BA562+BC562+BE562+BG562+BI562+BK562+BM562+BO562+BQ562+BS562+BU562+BW562+BY562+CA562+CC562+CE562+CG562+CI562+CK562+CM562+CO562+CQ562+CS562+CU562+CW562</f>
        <v>71020.17</v>
      </c>
      <c r="F562" s="162">
        <f>H562+J562+L562+N562+P562+R562+T562+V562+V562+X562+Z562+AB562+AD562+AF562+AH562+AJ562+AL562+AN562+AP562+AR562+AT562+AV562+AX562+AZ562+BB562+BD562+BF562+BH562+BJ562+BL562+BN562+BP562+BR562+BT562+BV562+BX562+BZ562+CB562+CD562+CF562+CH562+CJ562+CL562+CN562+CP562+CR562+CT562+CV562+CX562</f>
        <v>5313147.0973999994</v>
      </c>
      <c r="G562" s="143">
        <v>71020.17</v>
      </c>
      <c r="H562" s="143">
        <v>5313147.0973999994</v>
      </c>
      <c r="K562" s="164"/>
      <c r="L562" s="164"/>
      <c r="BO562" s="143">
        <v>0</v>
      </c>
      <c r="BP562" s="143">
        <v>0</v>
      </c>
      <c r="CT562" s="177"/>
      <c r="CU562" s="165"/>
      <c r="CV562" s="165"/>
      <c r="CW562" s="177"/>
      <c r="CX562" s="177"/>
    </row>
    <row r="563" spans="1:102">
      <c r="C563" s="160" t="s">
        <v>61</v>
      </c>
      <c r="G563" s="143">
        <v>33732.92</v>
      </c>
      <c r="H563" s="143">
        <v>2906211.1686</v>
      </c>
      <c r="BO563" s="143">
        <v>0</v>
      </c>
      <c r="BP563" s="143">
        <v>0</v>
      </c>
    </row>
    <row r="564" spans="1:102">
      <c r="C564" s="160" t="s">
        <v>61</v>
      </c>
      <c r="H564" s="143">
        <v>0</v>
      </c>
      <c r="U564" s="163">
        <v>7904.33</v>
      </c>
      <c r="V564" s="163">
        <v>1187000</v>
      </c>
      <c r="BO564" s="143">
        <v>0</v>
      </c>
      <c r="BP564" s="143">
        <v>0</v>
      </c>
    </row>
    <row r="565" spans="1:102">
      <c r="C565" s="160" t="s">
        <v>61</v>
      </c>
      <c r="H565" s="143">
        <v>0</v>
      </c>
      <c r="BO565" s="143">
        <v>842.1</v>
      </c>
      <c r="BP565" s="143">
        <v>4204250</v>
      </c>
    </row>
    <row r="566" spans="1:102">
      <c r="C566" s="160" t="s">
        <v>61</v>
      </c>
      <c r="BO566" s="143">
        <v>0</v>
      </c>
      <c r="BP566" s="143">
        <v>0</v>
      </c>
      <c r="BQ566" s="163">
        <v>28450</v>
      </c>
      <c r="BR566" s="163">
        <v>2766550</v>
      </c>
    </row>
    <row r="567" spans="1:102">
      <c r="C567" s="160" t="s">
        <v>61</v>
      </c>
      <c r="K567" s="143">
        <v>1000</v>
      </c>
      <c r="L567" s="143">
        <v>1750000</v>
      </c>
      <c r="BO567" s="143">
        <v>0</v>
      </c>
      <c r="BP567" s="143">
        <v>0</v>
      </c>
    </row>
    <row r="568" spans="1:102">
      <c r="C568" s="160"/>
      <c r="BO568" s="143">
        <v>0</v>
      </c>
      <c r="BP568" s="143">
        <v>0</v>
      </c>
    </row>
    <row r="569" spans="1:102" s="294" customFormat="1">
      <c r="A569" s="292"/>
      <c r="B569" s="293" t="s">
        <v>405</v>
      </c>
      <c r="E569" s="295">
        <f t="shared" ref="E569:F569" si="94">G569+I569+K569+M569+O569+Q569+S569+U569+U569+W569+Y569+AA569+AC569+AE569+AG569+AI569+AK569+AM569+AO569+AQ569+AS569+AU569+AW569+AY569+BA569+BC569+BE569+BG569+BI569+BK569+BM569+BO569+BQ569+BS569+BU569+BW569+BY569+CA569+CC569+CE569+CG569+CI569+CK569+CM569+CO569+CQ569+CS569+CU569+CW569</f>
        <v>700592.28000000014</v>
      </c>
      <c r="F569" s="295">
        <f t="shared" si="94"/>
        <v>59048880.387199998</v>
      </c>
      <c r="G569" s="296">
        <f t="shared" ref="G569:BN569" si="95">SUM(G539:G568)</f>
        <v>601503.64000000013</v>
      </c>
      <c r="H569" s="296">
        <f t="shared" si="95"/>
        <v>43843820.387199998</v>
      </c>
      <c r="I569" s="297">
        <f t="shared" si="95"/>
        <v>0</v>
      </c>
      <c r="J569" s="297">
        <f t="shared" si="95"/>
        <v>0</v>
      </c>
      <c r="K569" s="296">
        <f t="shared" si="95"/>
        <v>18595</v>
      </c>
      <c r="L569" s="296">
        <f t="shared" si="95"/>
        <v>2255000</v>
      </c>
      <c r="M569" s="297">
        <f t="shared" si="95"/>
        <v>0</v>
      </c>
      <c r="N569" s="297">
        <f t="shared" si="95"/>
        <v>0</v>
      </c>
      <c r="O569" s="296">
        <f t="shared" si="95"/>
        <v>0</v>
      </c>
      <c r="P569" s="296">
        <f t="shared" si="95"/>
        <v>0</v>
      </c>
      <c r="Q569" s="297">
        <f t="shared" si="95"/>
        <v>0</v>
      </c>
      <c r="R569" s="297">
        <f t="shared" si="95"/>
        <v>0</v>
      </c>
      <c r="S569" s="296">
        <f t="shared" si="95"/>
        <v>0</v>
      </c>
      <c r="T569" s="296">
        <f t="shared" si="95"/>
        <v>0</v>
      </c>
      <c r="U569" s="297">
        <f t="shared" si="95"/>
        <v>7904.33</v>
      </c>
      <c r="V569" s="297">
        <f t="shared" si="95"/>
        <v>1187000</v>
      </c>
      <c r="W569" s="296">
        <f t="shared" si="95"/>
        <v>0</v>
      </c>
      <c r="X569" s="296">
        <f t="shared" si="95"/>
        <v>0</v>
      </c>
      <c r="Y569" s="297">
        <f t="shared" si="95"/>
        <v>0</v>
      </c>
      <c r="Z569" s="297">
        <f t="shared" si="95"/>
        <v>0</v>
      </c>
      <c r="AA569" s="296">
        <f t="shared" si="95"/>
        <v>0</v>
      </c>
      <c r="AB569" s="296">
        <f t="shared" si="95"/>
        <v>0</v>
      </c>
      <c r="AC569" s="297">
        <f t="shared" si="95"/>
        <v>0</v>
      </c>
      <c r="AD569" s="297">
        <f t="shared" si="95"/>
        <v>0</v>
      </c>
      <c r="AE569" s="296">
        <f t="shared" si="95"/>
        <v>0</v>
      </c>
      <c r="AF569" s="296">
        <f t="shared" si="95"/>
        <v>0</v>
      </c>
      <c r="AG569" s="297">
        <f t="shared" si="95"/>
        <v>0</v>
      </c>
      <c r="AH569" s="297">
        <f t="shared" si="95"/>
        <v>0</v>
      </c>
      <c r="AI569" s="296">
        <f t="shared" si="95"/>
        <v>0</v>
      </c>
      <c r="AJ569" s="296">
        <f t="shared" si="95"/>
        <v>0</v>
      </c>
      <c r="AK569" s="297">
        <f t="shared" si="95"/>
        <v>0</v>
      </c>
      <c r="AL569" s="297">
        <f t="shared" si="95"/>
        <v>0</v>
      </c>
      <c r="AM569" s="296">
        <f t="shared" si="95"/>
        <v>0</v>
      </c>
      <c r="AN569" s="296">
        <f t="shared" si="95"/>
        <v>0</v>
      </c>
      <c r="AO569" s="297">
        <f t="shared" si="95"/>
        <v>0</v>
      </c>
      <c r="AP569" s="297">
        <f t="shared" si="95"/>
        <v>0</v>
      </c>
      <c r="AQ569" s="296">
        <f t="shared" si="95"/>
        <v>0</v>
      </c>
      <c r="AR569" s="296">
        <f t="shared" si="95"/>
        <v>0</v>
      </c>
      <c r="AS569" s="297">
        <f t="shared" si="95"/>
        <v>0</v>
      </c>
      <c r="AT569" s="297">
        <f t="shared" si="95"/>
        <v>0</v>
      </c>
      <c r="AU569" s="296">
        <f t="shared" si="95"/>
        <v>0</v>
      </c>
      <c r="AV569" s="296">
        <f t="shared" si="95"/>
        <v>0</v>
      </c>
      <c r="AW569" s="297">
        <f t="shared" si="95"/>
        <v>0</v>
      </c>
      <c r="AX569" s="297">
        <f t="shared" si="95"/>
        <v>0</v>
      </c>
      <c r="AY569" s="296">
        <f t="shared" si="95"/>
        <v>0</v>
      </c>
      <c r="AZ569" s="296">
        <f t="shared" si="95"/>
        <v>0</v>
      </c>
      <c r="BA569" s="297">
        <f t="shared" si="95"/>
        <v>0</v>
      </c>
      <c r="BB569" s="297">
        <f t="shared" si="95"/>
        <v>0</v>
      </c>
      <c r="BC569" s="296">
        <f t="shared" si="95"/>
        <v>0</v>
      </c>
      <c r="BD569" s="296">
        <f t="shared" si="95"/>
        <v>55000</v>
      </c>
      <c r="BE569" s="297">
        <f t="shared" si="95"/>
        <v>0</v>
      </c>
      <c r="BF569" s="297">
        <f t="shared" si="95"/>
        <v>0</v>
      </c>
      <c r="BG569" s="296">
        <f t="shared" si="95"/>
        <v>0</v>
      </c>
      <c r="BH569" s="296">
        <f t="shared" si="95"/>
        <v>0</v>
      </c>
      <c r="BI569" s="297">
        <f t="shared" si="95"/>
        <v>0</v>
      </c>
      <c r="BJ569" s="297">
        <f t="shared" si="95"/>
        <v>0</v>
      </c>
      <c r="BK569" s="296">
        <f t="shared" si="95"/>
        <v>0</v>
      </c>
      <c r="BL569" s="296">
        <f t="shared" si="95"/>
        <v>0</v>
      </c>
      <c r="BM569" s="297">
        <f t="shared" si="95"/>
        <v>10028</v>
      </c>
      <c r="BN569" s="297">
        <f t="shared" si="95"/>
        <v>200560</v>
      </c>
      <c r="BO569" s="296">
        <v>907.1</v>
      </c>
      <c r="BP569" s="296">
        <v>4513000</v>
      </c>
      <c r="BQ569" s="297">
        <f t="shared" ref="BQ569:CX569" si="96">SUM(BQ539:BQ568)</f>
        <v>29116.66</v>
      </c>
      <c r="BR569" s="297">
        <f t="shared" si="96"/>
        <v>2866550</v>
      </c>
      <c r="BS569" s="296">
        <f t="shared" si="96"/>
        <v>0</v>
      </c>
      <c r="BT569" s="296">
        <f t="shared" si="96"/>
        <v>0</v>
      </c>
      <c r="BU569" s="297">
        <f t="shared" si="96"/>
        <v>10460.42</v>
      </c>
      <c r="BV569" s="297">
        <f t="shared" si="96"/>
        <v>1389100</v>
      </c>
      <c r="BW569" s="296">
        <f t="shared" si="96"/>
        <v>0</v>
      </c>
      <c r="BX569" s="296">
        <f t="shared" si="96"/>
        <v>0</v>
      </c>
      <c r="BY569" s="297">
        <f t="shared" si="96"/>
        <v>0</v>
      </c>
      <c r="BZ569" s="297">
        <f t="shared" si="96"/>
        <v>0</v>
      </c>
      <c r="CA569" s="296">
        <f t="shared" si="96"/>
        <v>110</v>
      </c>
      <c r="CB569" s="296">
        <f t="shared" si="96"/>
        <v>275000</v>
      </c>
      <c r="CC569" s="297">
        <f t="shared" si="96"/>
        <v>7350</v>
      </c>
      <c r="CD569" s="297">
        <f t="shared" si="96"/>
        <v>183750</v>
      </c>
      <c r="CE569" s="296">
        <f t="shared" si="96"/>
        <v>3420</v>
      </c>
      <c r="CF569" s="296">
        <f t="shared" si="96"/>
        <v>513000</v>
      </c>
      <c r="CG569" s="297">
        <f t="shared" si="96"/>
        <v>500</v>
      </c>
      <c r="CH569" s="297">
        <f t="shared" si="96"/>
        <v>50000</v>
      </c>
      <c r="CI569" s="296">
        <f t="shared" si="96"/>
        <v>1.1399999999999999</v>
      </c>
      <c r="CJ569" s="296">
        <f t="shared" si="96"/>
        <v>191100</v>
      </c>
      <c r="CK569" s="297">
        <f t="shared" si="96"/>
        <v>15</v>
      </c>
      <c r="CL569" s="297">
        <f t="shared" si="96"/>
        <v>22500</v>
      </c>
      <c r="CM569" s="296">
        <f t="shared" si="96"/>
        <v>2776.66</v>
      </c>
      <c r="CN569" s="296">
        <f t="shared" si="96"/>
        <v>316500</v>
      </c>
      <c r="CO569" s="297">
        <f t="shared" si="96"/>
        <v>0</v>
      </c>
      <c r="CP569" s="297">
        <f t="shared" si="96"/>
        <v>0</v>
      </c>
      <c r="CQ569" s="296">
        <f t="shared" si="96"/>
        <v>0</v>
      </c>
      <c r="CR569" s="296">
        <f t="shared" si="96"/>
        <v>0</v>
      </c>
      <c r="CS569" s="297">
        <f t="shared" si="96"/>
        <v>0</v>
      </c>
      <c r="CT569" s="297">
        <f t="shared" si="96"/>
        <v>0</v>
      </c>
      <c r="CU569" s="296">
        <f t="shared" si="96"/>
        <v>0</v>
      </c>
      <c r="CV569" s="296">
        <f t="shared" si="96"/>
        <v>0</v>
      </c>
      <c r="CW569" s="297">
        <f t="shared" si="96"/>
        <v>0</v>
      </c>
      <c r="CX569" s="297">
        <f t="shared" si="96"/>
        <v>0</v>
      </c>
    </row>
    <row r="570" spans="1:102">
      <c r="C570" s="160" t="s">
        <v>59</v>
      </c>
      <c r="AA570" s="143">
        <v>5.6630000000000003</v>
      </c>
      <c r="AB570" s="143">
        <v>77500</v>
      </c>
      <c r="BO570" s="143">
        <v>0</v>
      </c>
      <c r="BP570" s="143">
        <v>0</v>
      </c>
    </row>
    <row r="571" spans="1:102">
      <c r="C571" s="160" t="s">
        <v>59</v>
      </c>
      <c r="AA571" s="143">
        <v>157.02000000000001</v>
      </c>
      <c r="AB571" s="143">
        <v>71500</v>
      </c>
      <c r="BO571" s="143">
        <v>0</v>
      </c>
      <c r="BP571" s="143">
        <v>0</v>
      </c>
    </row>
    <row r="572" spans="1:102">
      <c r="C572" s="160" t="s">
        <v>59</v>
      </c>
      <c r="BM572" s="163">
        <v>923</v>
      </c>
      <c r="BN572" s="163">
        <v>98500</v>
      </c>
      <c r="BO572" s="143">
        <v>0</v>
      </c>
      <c r="BP572" s="143">
        <v>0</v>
      </c>
    </row>
    <row r="573" spans="1:102">
      <c r="C573" s="160" t="s">
        <v>59</v>
      </c>
      <c r="BO573" s="143">
        <v>0</v>
      </c>
      <c r="BP573" s="143">
        <v>0</v>
      </c>
      <c r="CO573" s="163">
        <v>283</v>
      </c>
      <c r="CP573" s="163">
        <v>128400</v>
      </c>
    </row>
    <row r="574" spans="1:102">
      <c r="C574" s="160" t="s">
        <v>59</v>
      </c>
      <c r="AG574" s="163">
        <v>77.581999999999994</v>
      </c>
      <c r="AH574" s="163">
        <v>802110</v>
      </c>
      <c r="BO574" s="143">
        <v>0</v>
      </c>
      <c r="BP574" s="143">
        <v>0</v>
      </c>
    </row>
    <row r="575" spans="1:102">
      <c r="C575" s="160" t="s">
        <v>59</v>
      </c>
      <c r="AA575" s="143">
        <v>4.9960000000000004</v>
      </c>
      <c r="AB575" s="143">
        <v>160200</v>
      </c>
      <c r="BO575" s="143">
        <v>0</v>
      </c>
      <c r="BP575" s="143">
        <v>0</v>
      </c>
    </row>
    <row r="576" spans="1:102">
      <c r="C576" s="160" t="s">
        <v>59</v>
      </c>
      <c r="AA576" s="143">
        <v>9</v>
      </c>
      <c r="AB576" s="143">
        <v>67500</v>
      </c>
      <c r="BO576" s="143">
        <v>0</v>
      </c>
      <c r="BP576" s="143">
        <v>0</v>
      </c>
    </row>
    <row r="577" spans="1:102">
      <c r="C577" s="160" t="s">
        <v>59</v>
      </c>
      <c r="AA577" s="143">
        <v>24.21</v>
      </c>
      <c r="AB577" s="143">
        <v>756130</v>
      </c>
      <c r="BO577" s="143">
        <v>0</v>
      </c>
      <c r="BP577" s="143">
        <v>0</v>
      </c>
    </row>
    <row r="578" spans="1:102">
      <c r="C578" s="160" t="s">
        <v>59</v>
      </c>
      <c r="AA578" s="143">
        <v>10.125</v>
      </c>
      <c r="AB578" s="143">
        <v>162500</v>
      </c>
      <c r="BO578" s="143">
        <v>0</v>
      </c>
      <c r="BP578" s="143">
        <v>0</v>
      </c>
    </row>
    <row r="579" spans="1:102">
      <c r="A579" s="161">
        <v>197</v>
      </c>
      <c r="B579" s="145" t="s">
        <v>343</v>
      </c>
      <c r="C579" s="145" t="s">
        <v>59</v>
      </c>
      <c r="D579" s="146"/>
      <c r="E579" s="162">
        <f>G579+I579+K579+M579+O579+Q579+S579+U579+U579+W579+Y579+AA579+AC579+AE579+AG579+AI579+AK579+AM579+AO579+AQ579+AS579+AU579+AW579+AY579+BA579+BC579+BE579+BG579+BI579+BK579+BM579+BO579+BQ579+BS579+BU579+BW579+BY579+CA579+CC579+CE579+CG579+CI579+CK579+CM579+CO579+CQ579+CS579+CU579+CW579</f>
        <v>1906</v>
      </c>
      <c r="F579" s="162">
        <f>H579+J579+L579+N579+P579+R579+T579+V579+V579+X579+Z579+AB579+AD579+AF579+AH579+AJ579+AL579+AN579+AP579+AR579+AT579+AV579+AX579+AZ579+BB579+BD579+BF579+BH579+BJ579+BL579+BN579+BP579+BR579+BT579+BV579+BX579+BZ579+CB579+CD579+CF579+CH579+CJ579+CL579+CN579+CP579+CR579+CT579+CV579+CX579</f>
        <v>26279000</v>
      </c>
      <c r="K579" s="164"/>
      <c r="L579" s="164"/>
      <c r="Y579" s="163">
        <v>1906</v>
      </c>
      <c r="Z579" s="163">
        <v>26279000</v>
      </c>
      <c r="BO579" s="143">
        <v>0</v>
      </c>
      <c r="BP579" s="143">
        <v>0</v>
      </c>
      <c r="CT579" s="177"/>
      <c r="CU579" s="165"/>
      <c r="CV579" s="165"/>
      <c r="CW579" s="177"/>
      <c r="CX579" s="177"/>
    </row>
    <row r="580" spans="1:102">
      <c r="C580" s="160" t="s">
        <v>59</v>
      </c>
      <c r="BM580" s="163">
        <v>503.5</v>
      </c>
      <c r="BN580" s="213">
        <v>46750</v>
      </c>
      <c r="BO580" s="143">
        <v>0</v>
      </c>
      <c r="BP580" s="143">
        <v>0</v>
      </c>
    </row>
    <row r="581" spans="1:102">
      <c r="C581" s="160" t="s">
        <v>59</v>
      </c>
      <c r="I581" s="163">
        <v>7500</v>
      </c>
      <c r="J581" s="163">
        <v>356250</v>
      </c>
      <c r="BO581" s="143">
        <v>0</v>
      </c>
      <c r="BP581" s="143">
        <v>0</v>
      </c>
    </row>
    <row r="582" spans="1:102">
      <c r="A582" s="161">
        <v>198</v>
      </c>
      <c r="B582" s="145" t="s">
        <v>345</v>
      </c>
      <c r="C582" s="145" t="s">
        <v>59</v>
      </c>
      <c r="D582" s="146"/>
      <c r="E582" s="162">
        <f>G582+I582+K582+M582+O582+Q582+S582+U582+U582+W582+Y582+AA582+AC582+AE582+AG582+AI582+AK582+AM582+AO582+AQ582+AS582+AU582+AW582+AY582+BA582+BC582+BE582+BG582+BI582+BK582+BM582+BO582+BQ582+BS582+BU582+BW582+BY582+CA582+CC582+CE582+CG582+CI582+CK582+CM582+CO582+CQ582+CS582+CU582+CW582</f>
        <v>16.079999999999998</v>
      </c>
      <c r="F582" s="162">
        <f>H582+J582+L582+N582+P582+R582+T582+V582+V582+X582+Z582+AB582+AD582+AF582+AH582+AJ582+AL582+AN582+AP582+AR582+AT582+AV582+AX582+AZ582+BB582+BD582+BF582+BH582+BJ582+BL582+BN582+BP582+BR582+BT582+BV582+BX582+BZ582+CB582+CD582+CF582+CH582+CJ582+CL582+CN582+CP582+CR582+CT582+CV582+CX582</f>
        <v>339000</v>
      </c>
      <c r="K582" s="164"/>
      <c r="L582" s="164"/>
      <c r="AA582" s="143">
        <v>16.079999999999998</v>
      </c>
      <c r="AB582" s="143">
        <v>339000</v>
      </c>
      <c r="BO582" s="143">
        <v>0</v>
      </c>
      <c r="BP582" s="143">
        <v>0</v>
      </c>
    </row>
    <row r="583" spans="1:102">
      <c r="C583" s="160" t="s">
        <v>59</v>
      </c>
      <c r="AA583" s="143">
        <v>20</v>
      </c>
      <c r="AB583" s="143">
        <v>360000</v>
      </c>
      <c r="BO583" s="143">
        <v>0</v>
      </c>
      <c r="BP583" s="143">
        <v>0</v>
      </c>
    </row>
    <row r="584" spans="1:102">
      <c r="C584" s="160" t="s">
        <v>59</v>
      </c>
      <c r="AI584" s="143" t="s">
        <v>369</v>
      </c>
      <c r="AJ584" s="143">
        <v>20000</v>
      </c>
      <c r="BO584" s="143">
        <v>0</v>
      </c>
      <c r="BP584" s="143">
        <v>0</v>
      </c>
    </row>
    <row r="585" spans="1:102">
      <c r="C585" s="160" t="s">
        <v>59</v>
      </c>
      <c r="AA585" s="143">
        <v>7.75</v>
      </c>
      <c r="AB585" s="164">
        <f>27000+15000+10000+30000</f>
        <v>82000</v>
      </c>
      <c r="BO585" s="143">
        <v>0</v>
      </c>
      <c r="BP585" s="143">
        <v>0</v>
      </c>
    </row>
    <row r="586" spans="1:102">
      <c r="C586" s="160" t="s">
        <v>59</v>
      </c>
      <c r="AA586" s="143">
        <v>42.533000000000001</v>
      </c>
      <c r="AB586" s="143">
        <v>25000</v>
      </c>
      <c r="BO586" s="143">
        <v>0</v>
      </c>
      <c r="BP586" s="143">
        <v>0</v>
      </c>
    </row>
    <row r="587" spans="1:102">
      <c r="C587" s="160" t="s">
        <v>59</v>
      </c>
      <c r="Y587" s="163">
        <v>150</v>
      </c>
      <c r="Z587" s="163">
        <v>202500</v>
      </c>
      <c r="BO587" s="143">
        <v>0</v>
      </c>
      <c r="BP587" s="143">
        <v>0</v>
      </c>
    </row>
    <row r="588" spans="1:102">
      <c r="C588" s="160" t="s">
        <v>59</v>
      </c>
      <c r="AI588" s="143">
        <v>153</v>
      </c>
      <c r="AJ588" s="143">
        <v>42000</v>
      </c>
      <c r="BO588" s="143">
        <v>0</v>
      </c>
      <c r="BP588" s="143">
        <v>0</v>
      </c>
    </row>
    <row r="589" spans="1:102">
      <c r="C589" s="160" t="s">
        <v>59</v>
      </c>
      <c r="AI589" s="143">
        <v>400</v>
      </c>
      <c r="AJ589" s="143">
        <v>100000</v>
      </c>
      <c r="BO589" s="143">
        <v>0</v>
      </c>
      <c r="BP589" s="143">
        <v>0</v>
      </c>
    </row>
    <row r="590" spans="1:102">
      <c r="C590" s="160" t="s">
        <v>59</v>
      </c>
      <c r="AE590" s="143">
        <v>636.6</v>
      </c>
      <c r="AF590" s="143">
        <v>307000</v>
      </c>
      <c r="BO590" s="143">
        <v>0</v>
      </c>
      <c r="BP590" s="143">
        <v>0</v>
      </c>
    </row>
    <row r="591" spans="1:102">
      <c r="C591" s="160" t="s">
        <v>59</v>
      </c>
      <c r="G591" s="143">
        <v>266.60000000000002</v>
      </c>
      <c r="H591" s="143">
        <v>20000</v>
      </c>
      <c r="BO591" s="143">
        <v>0</v>
      </c>
      <c r="BP591" s="143">
        <v>0</v>
      </c>
    </row>
    <row r="592" spans="1:102">
      <c r="C592" s="160" t="s">
        <v>59</v>
      </c>
      <c r="AG592" s="163">
        <v>4.0599999999999996</v>
      </c>
      <c r="AH592" s="163">
        <v>5000</v>
      </c>
      <c r="BM592" s="163">
        <v>1960.7</v>
      </c>
      <c r="BN592" s="163">
        <v>626453</v>
      </c>
      <c r="BO592" s="143">
        <v>0</v>
      </c>
      <c r="BP592" s="143">
        <v>0</v>
      </c>
    </row>
    <row r="593" spans="3:88">
      <c r="C593" s="160" t="s">
        <v>59</v>
      </c>
      <c r="AA593" s="143">
        <v>3</v>
      </c>
      <c r="AB593" s="143">
        <v>22500</v>
      </c>
      <c r="AI593" s="143">
        <v>120</v>
      </c>
      <c r="AJ593" s="143">
        <v>42500</v>
      </c>
      <c r="BO593" s="143">
        <v>0</v>
      </c>
      <c r="BP593" s="143">
        <v>0</v>
      </c>
    </row>
    <row r="594" spans="3:88">
      <c r="C594" s="160" t="s">
        <v>59</v>
      </c>
      <c r="BO594" s="143">
        <v>0</v>
      </c>
      <c r="BP594" s="143">
        <v>0</v>
      </c>
      <c r="CI594" s="143">
        <v>2.6</v>
      </c>
      <c r="CJ594" s="143">
        <v>390000</v>
      </c>
    </row>
    <row r="595" spans="3:88">
      <c r="C595" s="160" t="s">
        <v>59</v>
      </c>
      <c r="AQ595" s="143">
        <v>30</v>
      </c>
      <c r="AR595" s="143">
        <v>36000</v>
      </c>
      <c r="BO595" s="143">
        <v>0</v>
      </c>
      <c r="BP595" s="143">
        <v>0</v>
      </c>
    </row>
    <row r="596" spans="3:88">
      <c r="C596" s="160" t="s">
        <v>59</v>
      </c>
      <c r="AA596" s="143">
        <v>4.59</v>
      </c>
      <c r="AB596" s="143">
        <v>99000</v>
      </c>
      <c r="BO596" s="143">
        <v>0</v>
      </c>
      <c r="BP596" s="143">
        <v>0</v>
      </c>
    </row>
    <row r="597" spans="3:88">
      <c r="C597" s="160" t="s">
        <v>59</v>
      </c>
      <c r="M597" s="163">
        <v>21</v>
      </c>
      <c r="N597" s="213">
        <v>6300</v>
      </c>
      <c r="BO597" s="143">
        <v>0</v>
      </c>
      <c r="BP597" s="143">
        <v>0</v>
      </c>
    </row>
    <row r="598" spans="3:88">
      <c r="C598" s="160" t="s">
        <v>59</v>
      </c>
      <c r="AQ598" s="143">
        <v>2</v>
      </c>
      <c r="AR598" s="143">
        <v>2550</v>
      </c>
      <c r="BO598" s="143">
        <v>0</v>
      </c>
      <c r="BP598" s="143">
        <v>0</v>
      </c>
    </row>
    <row r="599" spans="3:88">
      <c r="C599" s="160" t="s">
        <v>59</v>
      </c>
      <c r="BO599" s="143">
        <v>0.4</v>
      </c>
      <c r="BP599" s="143">
        <v>2000</v>
      </c>
    </row>
    <row r="600" spans="3:88">
      <c r="C600" s="160" t="s">
        <v>59</v>
      </c>
      <c r="BO600" s="143">
        <v>0</v>
      </c>
      <c r="BP600" s="143">
        <v>0</v>
      </c>
      <c r="BW600" s="143">
        <v>10</v>
      </c>
      <c r="BX600" s="143">
        <v>2000</v>
      </c>
    </row>
    <row r="601" spans="3:88">
      <c r="C601" s="160" t="s">
        <v>59</v>
      </c>
      <c r="AG601" s="163">
        <v>752</v>
      </c>
      <c r="AH601" s="163">
        <v>10875</v>
      </c>
      <c r="BO601" s="143">
        <v>0</v>
      </c>
      <c r="BP601" s="143">
        <v>0</v>
      </c>
    </row>
    <row r="602" spans="3:88">
      <c r="C602" s="160" t="s">
        <v>59</v>
      </c>
      <c r="M602" s="163">
        <v>170</v>
      </c>
      <c r="N602" s="163">
        <v>85000</v>
      </c>
      <c r="BO602" s="143">
        <v>0</v>
      </c>
      <c r="BP602" s="143">
        <v>0</v>
      </c>
    </row>
    <row r="603" spans="3:88">
      <c r="C603" s="160" t="s">
        <v>59</v>
      </c>
      <c r="M603" s="163">
        <v>155</v>
      </c>
      <c r="N603" s="163">
        <v>62500</v>
      </c>
      <c r="AA603" s="143">
        <v>3</v>
      </c>
      <c r="AB603" s="143">
        <v>22500</v>
      </c>
      <c r="BO603" s="143">
        <v>0</v>
      </c>
      <c r="BP603" s="143">
        <v>0</v>
      </c>
    </row>
    <row r="604" spans="3:88">
      <c r="C604" s="160" t="s">
        <v>59</v>
      </c>
      <c r="AA604" s="143">
        <v>701</v>
      </c>
      <c r="AB604" s="143">
        <v>5100</v>
      </c>
      <c r="BO604" s="143">
        <v>0</v>
      </c>
      <c r="BP604" s="143">
        <v>0</v>
      </c>
    </row>
    <row r="605" spans="3:88">
      <c r="C605" s="160" t="s">
        <v>59</v>
      </c>
      <c r="G605" s="143">
        <v>2.5</v>
      </c>
      <c r="H605" s="143">
        <v>18750</v>
      </c>
      <c r="BO605" s="143">
        <v>0</v>
      </c>
      <c r="BP605" s="143">
        <v>0</v>
      </c>
    </row>
    <row r="606" spans="3:88">
      <c r="C606" s="160" t="s">
        <v>59</v>
      </c>
      <c r="AG606" s="163">
        <v>3.46</v>
      </c>
      <c r="AH606" s="163">
        <v>45700</v>
      </c>
      <c r="BO606" s="143">
        <v>0</v>
      </c>
      <c r="BP606" s="143">
        <v>0</v>
      </c>
    </row>
    <row r="607" spans="3:88">
      <c r="C607" s="160" t="s">
        <v>59</v>
      </c>
      <c r="AA607" s="143">
        <v>0.16600000000000001</v>
      </c>
      <c r="AB607" s="143">
        <v>10000</v>
      </c>
      <c r="BO607" s="143">
        <v>0</v>
      </c>
      <c r="BP607" s="143">
        <v>0</v>
      </c>
    </row>
    <row r="608" spans="3:88">
      <c r="C608" s="160" t="s">
        <v>59</v>
      </c>
      <c r="BO608" s="143">
        <v>1</v>
      </c>
      <c r="BP608" s="143">
        <v>537.5</v>
      </c>
    </row>
    <row r="609" spans="3:100">
      <c r="C609" s="160" t="s">
        <v>59</v>
      </c>
      <c r="Y609" s="163">
        <v>7</v>
      </c>
      <c r="Z609" s="163">
        <v>10500</v>
      </c>
      <c r="BO609" s="143">
        <v>0</v>
      </c>
      <c r="BP609" s="143">
        <v>0</v>
      </c>
    </row>
    <row r="610" spans="3:100">
      <c r="C610" s="160" t="s">
        <v>59</v>
      </c>
      <c r="AI610" s="143">
        <v>75</v>
      </c>
      <c r="AJ610" s="143">
        <v>37500</v>
      </c>
      <c r="BO610" s="143">
        <v>0</v>
      </c>
      <c r="BP610" s="143">
        <v>0</v>
      </c>
    </row>
    <row r="611" spans="3:100">
      <c r="C611" s="160" t="s">
        <v>59</v>
      </c>
      <c r="Y611" s="163">
        <v>40</v>
      </c>
      <c r="Z611" s="163">
        <v>60000</v>
      </c>
      <c r="BO611" s="143">
        <v>0</v>
      </c>
      <c r="BP611" s="143">
        <v>0</v>
      </c>
    </row>
    <row r="612" spans="3:100">
      <c r="C612" s="160" t="s">
        <v>59</v>
      </c>
      <c r="BE612" s="163">
        <v>3</v>
      </c>
      <c r="BF612" s="163">
        <v>1400</v>
      </c>
      <c r="BO612" s="143">
        <v>0</v>
      </c>
      <c r="BP612" s="143">
        <v>0</v>
      </c>
      <c r="CQ612" s="143">
        <v>5</v>
      </c>
      <c r="CR612" s="143">
        <v>1000</v>
      </c>
    </row>
    <row r="613" spans="3:100">
      <c r="C613" s="160" t="s">
        <v>59</v>
      </c>
      <c r="BM613" s="163">
        <v>5</v>
      </c>
      <c r="BN613" s="163">
        <v>500</v>
      </c>
      <c r="BO613" s="143">
        <v>0</v>
      </c>
      <c r="BP613" s="143">
        <v>0</v>
      </c>
    </row>
    <row r="614" spans="3:100">
      <c r="C614" s="160" t="s">
        <v>59</v>
      </c>
      <c r="AC614" s="163">
        <v>5</v>
      </c>
      <c r="AD614" s="163">
        <v>500</v>
      </c>
      <c r="BO614" s="143">
        <v>0</v>
      </c>
      <c r="BP614" s="143">
        <v>0</v>
      </c>
    </row>
    <row r="615" spans="3:100">
      <c r="C615" s="160" t="s">
        <v>59</v>
      </c>
      <c r="Y615" s="163">
        <v>2</v>
      </c>
      <c r="Z615" s="163">
        <v>3000</v>
      </c>
      <c r="BO615" s="143">
        <v>0</v>
      </c>
      <c r="BP615" s="143">
        <v>0</v>
      </c>
    </row>
    <row r="616" spans="3:100">
      <c r="C616" s="160" t="s">
        <v>59</v>
      </c>
      <c r="AA616" s="143">
        <v>0.375</v>
      </c>
      <c r="AB616" s="143">
        <v>22500</v>
      </c>
      <c r="BO616" s="143">
        <v>0</v>
      </c>
      <c r="BP616" s="143">
        <v>0</v>
      </c>
    </row>
    <row r="617" spans="3:100">
      <c r="C617" s="160" t="s">
        <v>59</v>
      </c>
      <c r="Y617" s="163">
        <v>1.87</v>
      </c>
      <c r="Z617" s="163">
        <v>100200</v>
      </c>
      <c r="BO617" s="143">
        <v>0</v>
      </c>
      <c r="BP617" s="143">
        <v>0</v>
      </c>
    </row>
    <row r="618" spans="3:100">
      <c r="C618" s="160" t="s">
        <v>59</v>
      </c>
      <c r="M618" s="163">
        <v>2</v>
      </c>
      <c r="N618" s="163">
        <v>1000</v>
      </c>
      <c r="AA618" s="143">
        <v>7.0000000000000007E-2</v>
      </c>
      <c r="AB618" s="143">
        <v>5000</v>
      </c>
      <c r="BO618" s="143">
        <v>0</v>
      </c>
      <c r="BP618" s="143">
        <v>0</v>
      </c>
    </row>
    <row r="619" spans="3:100">
      <c r="C619" s="160" t="s">
        <v>59</v>
      </c>
      <c r="Y619" s="163">
        <v>13</v>
      </c>
      <c r="Z619" s="163">
        <v>19500</v>
      </c>
      <c r="BO619" s="143">
        <v>0</v>
      </c>
      <c r="BP619" s="143">
        <v>0</v>
      </c>
    </row>
    <row r="620" spans="3:100">
      <c r="C620" s="160" t="s">
        <v>59</v>
      </c>
      <c r="BO620" s="143">
        <v>0</v>
      </c>
      <c r="BP620" s="143">
        <v>0</v>
      </c>
      <c r="CS620" s="163">
        <v>3</v>
      </c>
      <c r="CT620" s="163">
        <v>1500</v>
      </c>
    </row>
    <row r="621" spans="3:100">
      <c r="C621" s="160" t="s">
        <v>59</v>
      </c>
      <c r="Y621" s="163">
        <v>112</v>
      </c>
      <c r="Z621" s="163">
        <v>168000</v>
      </c>
      <c r="AG621" s="163">
        <v>3.3</v>
      </c>
      <c r="AH621" s="163">
        <v>300000</v>
      </c>
      <c r="BO621" s="143">
        <v>0</v>
      </c>
      <c r="BP621" s="143">
        <v>0</v>
      </c>
      <c r="CS621" s="163">
        <v>2</v>
      </c>
      <c r="CT621" s="163">
        <v>1000</v>
      </c>
    </row>
    <row r="622" spans="3:100">
      <c r="C622" s="160" t="s">
        <v>59</v>
      </c>
      <c r="BO622" s="143">
        <v>0</v>
      </c>
      <c r="BP622" s="143">
        <v>0</v>
      </c>
      <c r="CU622" s="143">
        <v>25</v>
      </c>
      <c r="CV622" s="143">
        <v>12500</v>
      </c>
    </row>
    <row r="623" spans="3:100">
      <c r="C623" s="160" t="s">
        <v>59</v>
      </c>
      <c r="BO623" s="143">
        <v>0</v>
      </c>
      <c r="BP623" s="143">
        <v>0</v>
      </c>
      <c r="CU623" s="143">
        <v>10</v>
      </c>
      <c r="CV623" s="143">
        <v>5000</v>
      </c>
    </row>
    <row r="624" spans="3:100">
      <c r="C624" s="160" t="s">
        <v>59</v>
      </c>
      <c r="Y624" s="163">
        <v>2</v>
      </c>
      <c r="Z624" s="163">
        <v>1000</v>
      </c>
      <c r="BO624" s="143">
        <v>0</v>
      </c>
      <c r="BP624" s="143">
        <v>0</v>
      </c>
    </row>
    <row r="625" spans="3:99">
      <c r="C625" s="160" t="s">
        <v>59</v>
      </c>
      <c r="K625" s="143">
        <v>1250</v>
      </c>
      <c r="L625" s="143">
        <v>50000</v>
      </c>
      <c r="BO625" s="143">
        <v>0</v>
      </c>
      <c r="BP625" s="143">
        <v>0</v>
      </c>
    </row>
    <row r="626" spans="3:99">
      <c r="C626" s="160" t="s">
        <v>59</v>
      </c>
      <c r="BO626" s="143">
        <v>0</v>
      </c>
      <c r="BP626" s="143">
        <v>0</v>
      </c>
      <c r="CT626" s="163">
        <v>5</v>
      </c>
      <c r="CU626" s="143">
        <v>2500</v>
      </c>
    </row>
    <row r="627" spans="3:99">
      <c r="C627" s="160" t="s">
        <v>59</v>
      </c>
      <c r="BM627" s="163">
        <v>545.50199999999995</v>
      </c>
      <c r="BN627" s="163">
        <v>70850</v>
      </c>
      <c r="BO627" s="143">
        <v>0</v>
      </c>
      <c r="BP627" s="143">
        <v>0</v>
      </c>
    </row>
    <row r="628" spans="3:99">
      <c r="C628" s="160" t="s">
        <v>59</v>
      </c>
      <c r="AE628" s="143">
        <v>5</v>
      </c>
      <c r="AF628" s="143">
        <v>1900</v>
      </c>
      <c r="BO628" s="143">
        <v>0</v>
      </c>
      <c r="BP628" s="143">
        <v>0</v>
      </c>
    </row>
    <row r="629" spans="3:99">
      <c r="C629" s="160" t="s">
        <v>59</v>
      </c>
      <c r="BG629" s="143">
        <v>10</v>
      </c>
      <c r="BH629" s="143">
        <v>1500</v>
      </c>
      <c r="BO629" s="143">
        <v>0</v>
      </c>
      <c r="BP629" s="143">
        <v>0</v>
      </c>
    </row>
    <row r="630" spans="3:99">
      <c r="C630" s="160" t="s">
        <v>59</v>
      </c>
      <c r="M630" s="163">
        <v>240</v>
      </c>
      <c r="N630" s="163">
        <v>12000</v>
      </c>
      <c r="BO630" s="143">
        <v>0</v>
      </c>
      <c r="BP630" s="143">
        <v>0</v>
      </c>
    </row>
    <row r="631" spans="3:99">
      <c r="C631" s="160" t="s">
        <v>59</v>
      </c>
      <c r="G631" s="143">
        <v>2080</v>
      </c>
      <c r="H631" s="143">
        <v>312000</v>
      </c>
      <c r="BO631" s="143">
        <v>0</v>
      </c>
      <c r="BP631" s="143">
        <v>0</v>
      </c>
    </row>
    <row r="632" spans="3:99">
      <c r="C632" s="160" t="s">
        <v>59</v>
      </c>
      <c r="BI632" s="163">
        <v>450</v>
      </c>
      <c r="BJ632" s="163">
        <v>45000</v>
      </c>
      <c r="BO632" s="143">
        <v>0</v>
      </c>
      <c r="BP632" s="143">
        <v>0</v>
      </c>
    </row>
    <row r="633" spans="3:99">
      <c r="C633" s="160" t="s">
        <v>59</v>
      </c>
      <c r="BO633" s="143">
        <v>31</v>
      </c>
      <c r="BP633" s="143">
        <v>147259</v>
      </c>
    </row>
    <row r="634" spans="3:99">
      <c r="C634" s="160" t="s">
        <v>59</v>
      </c>
      <c r="AG634" s="163">
        <v>0.02</v>
      </c>
      <c r="AH634" s="163">
        <v>18000</v>
      </c>
      <c r="BO634" s="143">
        <v>0</v>
      </c>
      <c r="BP634" s="143">
        <v>0</v>
      </c>
    </row>
    <row r="635" spans="3:99">
      <c r="C635" s="160" t="s">
        <v>59</v>
      </c>
      <c r="AG635" s="163">
        <v>122</v>
      </c>
      <c r="AH635" s="163">
        <v>4659000</v>
      </c>
      <c r="BO635" s="143">
        <v>0</v>
      </c>
      <c r="BP635" s="143">
        <v>0</v>
      </c>
    </row>
    <row r="636" spans="3:99">
      <c r="C636" s="160" t="s">
        <v>59</v>
      </c>
      <c r="Y636" s="163">
        <v>1750</v>
      </c>
      <c r="Z636" s="163">
        <v>2805000</v>
      </c>
      <c r="BO636" s="143">
        <v>0</v>
      </c>
      <c r="BP636" s="143">
        <v>0</v>
      </c>
    </row>
    <row r="637" spans="3:99">
      <c r="C637" s="160" t="s">
        <v>59</v>
      </c>
      <c r="AG637" s="163">
        <v>225</v>
      </c>
      <c r="AH637" s="163">
        <v>4425000</v>
      </c>
      <c r="BO637" s="143">
        <v>0</v>
      </c>
      <c r="BP637" s="143">
        <v>0</v>
      </c>
    </row>
    <row r="638" spans="3:99">
      <c r="C638" s="160" t="s">
        <v>59</v>
      </c>
      <c r="BO638" s="143">
        <v>0</v>
      </c>
      <c r="BP638" s="143">
        <v>0</v>
      </c>
      <c r="BW638" s="143">
        <v>339</v>
      </c>
      <c r="BX638" s="143">
        <v>11421500</v>
      </c>
    </row>
    <row r="639" spans="3:99">
      <c r="C639" s="160" t="s">
        <v>59</v>
      </c>
      <c r="AA639" s="143">
        <v>669</v>
      </c>
      <c r="AB639" s="143">
        <v>5017500</v>
      </c>
      <c r="BO639" s="143">
        <v>0</v>
      </c>
      <c r="BP639" s="143">
        <v>0</v>
      </c>
    </row>
    <row r="640" spans="3:99">
      <c r="C640" s="160" t="s">
        <v>59</v>
      </c>
      <c r="G640" s="143">
        <v>4387</v>
      </c>
      <c r="H640" s="143">
        <v>3290625</v>
      </c>
      <c r="BO640" s="143">
        <v>0</v>
      </c>
      <c r="BP640" s="143">
        <v>0</v>
      </c>
    </row>
    <row r="641" spans="1:102">
      <c r="C641" s="160"/>
      <c r="BO641" s="143">
        <v>0</v>
      </c>
      <c r="BP641" s="143">
        <v>0</v>
      </c>
    </row>
    <row r="642" spans="1:102" s="294" customFormat="1">
      <c r="A642" s="292"/>
      <c r="B642" s="293" t="s">
        <v>406</v>
      </c>
      <c r="E642" s="295">
        <f t="shared" ref="E642:F642" si="97">G642+I642+K642+M642+O642+Q642+S642+U642+U642+W642+Y642+AA642+AC642+AE642+AG642+AI642+AK642+AM642+AO642+AQ642+AS642+AU642+AW642+AY642+BA642+BC642+BE642+BG642+BI642+BK642+BM642+BO642+BQ642+BS642+BU642+BW642+BY642+CA642+CC642+CE642+CG642+CI642+CK642+CM642+CO642+CQ642+CS642+CU642+CW642</f>
        <v>31963.272000000001</v>
      </c>
      <c r="F642" s="295">
        <f t="shared" si="97"/>
        <v>65027844.5</v>
      </c>
      <c r="G642" s="296">
        <f t="shared" ref="G642:BN642" si="98">SUM(G570:G641)</f>
        <v>6736.1</v>
      </c>
      <c r="H642" s="296">
        <f t="shared" si="98"/>
        <v>3641375</v>
      </c>
      <c r="I642" s="297">
        <f t="shared" si="98"/>
        <v>7500</v>
      </c>
      <c r="J642" s="297">
        <f t="shared" si="98"/>
        <v>356250</v>
      </c>
      <c r="K642" s="296">
        <f t="shared" si="98"/>
        <v>1250</v>
      </c>
      <c r="L642" s="296">
        <f t="shared" si="98"/>
        <v>50000</v>
      </c>
      <c r="M642" s="297">
        <f t="shared" si="98"/>
        <v>588</v>
      </c>
      <c r="N642" s="297">
        <f t="shared" si="98"/>
        <v>166800</v>
      </c>
      <c r="O642" s="296">
        <f t="shared" si="98"/>
        <v>0</v>
      </c>
      <c r="P642" s="296">
        <f t="shared" si="98"/>
        <v>0</v>
      </c>
      <c r="Q642" s="297">
        <f t="shared" si="98"/>
        <v>0</v>
      </c>
      <c r="R642" s="297">
        <f t="shared" si="98"/>
        <v>0</v>
      </c>
      <c r="S642" s="296">
        <f t="shared" si="98"/>
        <v>0</v>
      </c>
      <c r="T642" s="296">
        <f t="shared" si="98"/>
        <v>0</v>
      </c>
      <c r="U642" s="297">
        <f t="shared" si="98"/>
        <v>0</v>
      </c>
      <c r="V642" s="297">
        <f t="shared" si="98"/>
        <v>0</v>
      </c>
      <c r="W642" s="296">
        <f t="shared" si="98"/>
        <v>0</v>
      </c>
      <c r="X642" s="296">
        <f t="shared" si="98"/>
        <v>0</v>
      </c>
      <c r="Y642" s="297">
        <f t="shared" si="98"/>
        <v>3983.87</v>
      </c>
      <c r="Z642" s="297">
        <f t="shared" si="98"/>
        <v>29648700</v>
      </c>
      <c r="AA642" s="296">
        <f t="shared" si="98"/>
        <v>1678.5780000000002</v>
      </c>
      <c r="AB642" s="296">
        <f t="shared" si="98"/>
        <v>7305430</v>
      </c>
      <c r="AC642" s="297">
        <f t="shared" si="98"/>
        <v>5</v>
      </c>
      <c r="AD642" s="297">
        <f t="shared" si="98"/>
        <v>500</v>
      </c>
      <c r="AE642" s="296">
        <f t="shared" si="98"/>
        <v>641.6</v>
      </c>
      <c r="AF642" s="296">
        <f t="shared" si="98"/>
        <v>308900</v>
      </c>
      <c r="AG642" s="297">
        <f t="shared" si="98"/>
        <v>1187.422</v>
      </c>
      <c r="AH642" s="297">
        <f t="shared" si="98"/>
        <v>10265685</v>
      </c>
      <c r="AI642" s="296">
        <f t="shared" si="98"/>
        <v>748</v>
      </c>
      <c r="AJ642" s="296">
        <f t="shared" si="98"/>
        <v>242000</v>
      </c>
      <c r="AK642" s="297">
        <f t="shared" si="98"/>
        <v>0</v>
      </c>
      <c r="AL642" s="297">
        <f t="shared" si="98"/>
        <v>0</v>
      </c>
      <c r="AM642" s="296">
        <f t="shared" si="98"/>
        <v>0</v>
      </c>
      <c r="AN642" s="296">
        <f t="shared" si="98"/>
        <v>0</v>
      </c>
      <c r="AO642" s="297">
        <f t="shared" si="98"/>
        <v>0</v>
      </c>
      <c r="AP642" s="297">
        <f t="shared" si="98"/>
        <v>0</v>
      </c>
      <c r="AQ642" s="296">
        <f t="shared" si="98"/>
        <v>32</v>
      </c>
      <c r="AR642" s="296">
        <f t="shared" si="98"/>
        <v>38550</v>
      </c>
      <c r="AS642" s="297">
        <f t="shared" si="98"/>
        <v>0</v>
      </c>
      <c r="AT642" s="297">
        <f t="shared" si="98"/>
        <v>0</v>
      </c>
      <c r="AU642" s="296">
        <f t="shared" si="98"/>
        <v>0</v>
      </c>
      <c r="AV642" s="296">
        <f t="shared" si="98"/>
        <v>0</v>
      </c>
      <c r="AW642" s="297">
        <f t="shared" si="98"/>
        <v>0</v>
      </c>
      <c r="AX642" s="297">
        <f t="shared" si="98"/>
        <v>0</v>
      </c>
      <c r="AY642" s="296">
        <f t="shared" si="98"/>
        <v>0</v>
      </c>
      <c r="AZ642" s="296">
        <f t="shared" si="98"/>
        <v>0</v>
      </c>
      <c r="BA642" s="297">
        <f t="shared" si="98"/>
        <v>0</v>
      </c>
      <c r="BB642" s="297">
        <f t="shared" si="98"/>
        <v>0</v>
      </c>
      <c r="BC642" s="296">
        <f t="shared" si="98"/>
        <v>0</v>
      </c>
      <c r="BD642" s="296">
        <f t="shared" si="98"/>
        <v>0</v>
      </c>
      <c r="BE642" s="297">
        <f t="shared" si="98"/>
        <v>3</v>
      </c>
      <c r="BF642" s="297">
        <f t="shared" si="98"/>
        <v>1400</v>
      </c>
      <c r="BG642" s="296">
        <f t="shared" si="98"/>
        <v>10</v>
      </c>
      <c r="BH642" s="296">
        <f t="shared" si="98"/>
        <v>1500</v>
      </c>
      <c r="BI642" s="297">
        <f t="shared" si="98"/>
        <v>450</v>
      </c>
      <c r="BJ642" s="297">
        <f t="shared" si="98"/>
        <v>45000</v>
      </c>
      <c r="BK642" s="296">
        <f t="shared" si="98"/>
        <v>0</v>
      </c>
      <c r="BL642" s="296">
        <f t="shared" si="98"/>
        <v>0</v>
      </c>
      <c r="BM642" s="297">
        <f t="shared" si="98"/>
        <v>3937.7019999999998</v>
      </c>
      <c r="BN642" s="297">
        <f t="shared" si="98"/>
        <v>843053</v>
      </c>
      <c r="BO642" s="296">
        <v>32.4</v>
      </c>
      <c r="BP642" s="296">
        <v>149796.5</v>
      </c>
      <c r="BQ642" s="297">
        <f t="shared" ref="BQ642:CX642" si="99">SUM(BQ570:BQ641)</f>
        <v>0</v>
      </c>
      <c r="BR642" s="297">
        <f t="shared" si="99"/>
        <v>0</v>
      </c>
      <c r="BS642" s="296">
        <f t="shared" si="99"/>
        <v>0</v>
      </c>
      <c r="BT642" s="296">
        <f t="shared" si="99"/>
        <v>0</v>
      </c>
      <c r="BU642" s="297">
        <f t="shared" si="99"/>
        <v>0</v>
      </c>
      <c r="BV642" s="297">
        <f t="shared" si="99"/>
        <v>0</v>
      </c>
      <c r="BW642" s="296">
        <f t="shared" si="99"/>
        <v>349</v>
      </c>
      <c r="BX642" s="296">
        <f t="shared" si="99"/>
        <v>11423500</v>
      </c>
      <c r="BY642" s="297">
        <f t="shared" si="99"/>
        <v>0</v>
      </c>
      <c r="BZ642" s="297">
        <f t="shared" si="99"/>
        <v>0</v>
      </c>
      <c r="CA642" s="296">
        <f t="shared" si="99"/>
        <v>0</v>
      </c>
      <c r="CB642" s="296">
        <f t="shared" si="99"/>
        <v>0</v>
      </c>
      <c r="CC642" s="297">
        <f t="shared" si="99"/>
        <v>0</v>
      </c>
      <c r="CD642" s="297">
        <f t="shared" si="99"/>
        <v>0</v>
      </c>
      <c r="CE642" s="296">
        <f t="shared" si="99"/>
        <v>0</v>
      </c>
      <c r="CF642" s="296">
        <f t="shared" si="99"/>
        <v>0</v>
      </c>
      <c r="CG642" s="297">
        <f t="shared" si="99"/>
        <v>0</v>
      </c>
      <c r="CH642" s="297">
        <f t="shared" si="99"/>
        <v>0</v>
      </c>
      <c r="CI642" s="296">
        <f t="shared" si="99"/>
        <v>2.6</v>
      </c>
      <c r="CJ642" s="296">
        <f t="shared" si="99"/>
        <v>390000</v>
      </c>
      <c r="CK642" s="297">
        <f t="shared" si="99"/>
        <v>0</v>
      </c>
      <c r="CL642" s="297">
        <f t="shared" si="99"/>
        <v>0</v>
      </c>
      <c r="CM642" s="296">
        <f t="shared" si="99"/>
        <v>0</v>
      </c>
      <c r="CN642" s="296">
        <f t="shared" si="99"/>
        <v>0</v>
      </c>
      <c r="CO642" s="297">
        <f t="shared" si="99"/>
        <v>283</v>
      </c>
      <c r="CP642" s="297">
        <f t="shared" si="99"/>
        <v>128400</v>
      </c>
      <c r="CQ642" s="296">
        <f t="shared" si="99"/>
        <v>5</v>
      </c>
      <c r="CR642" s="296">
        <f t="shared" si="99"/>
        <v>1000</v>
      </c>
      <c r="CS642" s="297">
        <f t="shared" si="99"/>
        <v>5</v>
      </c>
      <c r="CT642" s="297">
        <f t="shared" si="99"/>
        <v>2505</v>
      </c>
      <c r="CU642" s="296">
        <f t="shared" si="99"/>
        <v>2535</v>
      </c>
      <c r="CV642" s="296">
        <f t="shared" si="99"/>
        <v>17500</v>
      </c>
      <c r="CW642" s="297">
        <f t="shared" si="99"/>
        <v>0</v>
      </c>
      <c r="CX642" s="297">
        <f t="shared" si="99"/>
        <v>0</v>
      </c>
    </row>
    <row r="643" spans="1:102">
      <c r="C643" s="160" t="s">
        <v>346</v>
      </c>
      <c r="M643" s="163">
        <v>100</v>
      </c>
      <c r="N643" s="163">
        <v>99500</v>
      </c>
      <c r="BO643" s="143">
        <v>0</v>
      </c>
      <c r="BP643" s="143">
        <v>0</v>
      </c>
    </row>
    <row r="644" spans="1:102">
      <c r="C644" s="160" t="s">
        <v>346</v>
      </c>
      <c r="M644" s="163">
        <v>150</v>
      </c>
      <c r="N644" s="163">
        <v>405050</v>
      </c>
      <c r="BO644" s="143">
        <v>0</v>
      </c>
      <c r="BP644" s="143">
        <v>0</v>
      </c>
    </row>
    <row r="645" spans="1:102">
      <c r="C645" s="160" t="s">
        <v>346</v>
      </c>
      <c r="BO645" s="143">
        <v>0</v>
      </c>
      <c r="BP645" s="143">
        <v>0</v>
      </c>
    </row>
    <row r="646" spans="1:102">
      <c r="A646" s="161">
        <v>200</v>
      </c>
      <c r="B646" s="145" t="s">
        <v>347</v>
      </c>
      <c r="C646" s="145" t="s">
        <v>346</v>
      </c>
      <c r="D646" s="146"/>
      <c r="E646" s="162">
        <f>G646+I646+K646+M646+O646+Q646+S646+U646+U646+W646+Y646+AA646+AC646+AE646+AG646+AI646+AK646+AM646+AO646+AQ646+AS646+AU646+AW646+AY646+BA646+BC646+BE646+BG646+BI646+BK646+BM646+BO646+BQ646+BS646+BU646+BW646+BY646+CA646+CC646+CE646+CG646+CI646+CK646+CM646+CO646+CQ646+CS646+CU646+CW646</f>
        <v>50</v>
      </c>
      <c r="F646" s="162">
        <f>H646+J646+L646+N646+P646+R646+T646+V646+V646+X646+Z646+AB646+AD646+AF646+AH646+AJ646+AL646+AN646+AP646+AR646+AT646+AV646+AX646+AZ646+BB646+BD646+BF646+BH646+BJ646+BL646+BN646+BP646+BR646+BT646+BV646+BX646+BZ646+CB646+CD646+CF646+CH646+CJ646+CL646+CN646+CP646+CR646+CT646+CV646+CX646</f>
        <v>7920000</v>
      </c>
      <c r="K646" s="164"/>
      <c r="L646" s="164"/>
      <c r="M646" s="163">
        <v>50</v>
      </c>
      <c r="N646" s="163">
        <v>7920000</v>
      </c>
      <c r="BO646" s="143">
        <v>0</v>
      </c>
      <c r="BP646" s="143">
        <v>0</v>
      </c>
      <c r="CT646" s="177"/>
      <c r="CU646" s="165"/>
      <c r="CV646" s="165"/>
      <c r="CW646" s="177"/>
      <c r="CX646" s="177"/>
    </row>
    <row r="647" spans="1:102">
      <c r="C647" s="160" t="s">
        <v>346</v>
      </c>
      <c r="M647" s="163">
        <v>50</v>
      </c>
      <c r="N647" s="163">
        <v>99250</v>
      </c>
      <c r="BO647" s="143">
        <v>0</v>
      </c>
      <c r="BP647" s="143">
        <v>0</v>
      </c>
    </row>
    <row r="648" spans="1:102">
      <c r="C648" s="160" t="s">
        <v>346</v>
      </c>
      <c r="M648" s="163">
        <v>100</v>
      </c>
      <c r="N648" s="163">
        <v>147000</v>
      </c>
      <c r="BO648" s="143">
        <v>0</v>
      </c>
      <c r="BP648" s="143">
        <v>0</v>
      </c>
    </row>
    <row r="649" spans="1:102">
      <c r="C649" s="160" t="s">
        <v>346</v>
      </c>
      <c r="M649" s="163">
        <v>200</v>
      </c>
      <c r="N649" s="163">
        <v>820500</v>
      </c>
      <c r="BO649" s="143">
        <v>0</v>
      </c>
      <c r="BP649" s="143">
        <v>0</v>
      </c>
    </row>
    <row r="650" spans="1:102">
      <c r="C650" s="160" t="s">
        <v>346</v>
      </c>
      <c r="M650" s="163">
        <v>50</v>
      </c>
      <c r="N650" s="163">
        <v>89500</v>
      </c>
      <c r="BO650" s="143">
        <v>0</v>
      </c>
      <c r="BP650" s="143">
        <v>0</v>
      </c>
    </row>
    <row r="651" spans="1:102">
      <c r="C651" s="160" t="s">
        <v>346</v>
      </c>
      <c r="M651" s="163">
        <v>150</v>
      </c>
      <c r="N651" s="163">
        <v>183904</v>
      </c>
      <c r="BO651" s="143">
        <v>0</v>
      </c>
      <c r="BP651" s="143">
        <v>0</v>
      </c>
    </row>
    <row r="652" spans="1:102">
      <c r="C652" s="160" t="s">
        <v>346</v>
      </c>
      <c r="M652" s="163">
        <v>250</v>
      </c>
      <c r="N652" s="163">
        <v>372400</v>
      </c>
      <c r="BO652" s="143">
        <v>0</v>
      </c>
      <c r="BP652" s="143">
        <v>0</v>
      </c>
    </row>
    <row r="653" spans="1:102">
      <c r="C653" s="160" t="s">
        <v>346</v>
      </c>
      <c r="M653" s="163">
        <v>50</v>
      </c>
      <c r="N653" s="163">
        <v>125450.08</v>
      </c>
      <c r="BO653" s="143">
        <v>0</v>
      </c>
      <c r="BP653" s="143">
        <v>0</v>
      </c>
    </row>
    <row r="654" spans="1:102">
      <c r="C654" s="160" t="s">
        <v>346</v>
      </c>
      <c r="M654" s="163">
        <v>100</v>
      </c>
      <c r="N654" s="163">
        <v>2019217</v>
      </c>
      <c r="BO654" s="143">
        <v>0</v>
      </c>
      <c r="BP654" s="143">
        <v>0</v>
      </c>
    </row>
    <row r="655" spans="1:102">
      <c r="C655" s="160"/>
      <c r="BO655" s="143">
        <v>0</v>
      </c>
      <c r="BP655" s="143">
        <v>0</v>
      </c>
    </row>
    <row r="656" spans="1:102" s="294" customFormat="1">
      <c r="A656" s="292"/>
      <c r="B656" s="293" t="s">
        <v>409</v>
      </c>
      <c r="E656" s="295">
        <f t="shared" ref="E656:F656" si="100">G656+I656+K656+M656+O656+Q656+S656+U656+U656+W656+Y656+AA656+AC656+AE656+AG656+AI656+AK656+AM656+AO656+AQ656+AS656+AU656+AW656+AY656+BA656+BC656+BE656+BG656+BI656+BK656+BM656+BO656+BQ656+BS656+BU656+BW656+BY656+CA656+CC656+CE656+CG656+CI656+CK656+CM656+CO656+CQ656+CS656+CU656+CW656</f>
        <v>1250</v>
      </c>
      <c r="F656" s="295">
        <f t="shared" si="100"/>
        <v>12281771.08</v>
      </c>
      <c r="G656" s="296">
        <f t="shared" ref="G656:BN656" si="101">SUM(G643:G655)</f>
        <v>0</v>
      </c>
      <c r="H656" s="296">
        <f t="shared" si="101"/>
        <v>0</v>
      </c>
      <c r="I656" s="297">
        <f t="shared" si="101"/>
        <v>0</v>
      </c>
      <c r="J656" s="297">
        <f t="shared" si="101"/>
        <v>0</v>
      </c>
      <c r="K656" s="296">
        <f t="shared" si="101"/>
        <v>0</v>
      </c>
      <c r="L656" s="296">
        <f t="shared" si="101"/>
        <v>0</v>
      </c>
      <c r="M656" s="297">
        <f t="shared" si="101"/>
        <v>1250</v>
      </c>
      <c r="N656" s="297">
        <f t="shared" si="101"/>
        <v>12281771.08</v>
      </c>
      <c r="O656" s="296">
        <f t="shared" si="101"/>
        <v>0</v>
      </c>
      <c r="P656" s="296">
        <f t="shared" si="101"/>
        <v>0</v>
      </c>
      <c r="Q656" s="297">
        <f t="shared" si="101"/>
        <v>0</v>
      </c>
      <c r="R656" s="297">
        <f t="shared" si="101"/>
        <v>0</v>
      </c>
      <c r="S656" s="296">
        <f t="shared" si="101"/>
        <v>0</v>
      </c>
      <c r="T656" s="296">
        <f t="shared" si="101"/>
        <v>0</v>
      </c>
      <c r="U656" s="297">
        <f t="shared" si="101"/>
        <v>0</v>
      </c>
      <c r="V656" s="297">
        <f t="shared" si="101"/>
        <v>0</v>
      </c>
      <c r="W656" s="296">
        <f t="shared" si="101"/>
        <v>0</v>
      </c>
      <c r="X656" s="296">
        <f t="shared" si="101"/>
        <v>0</v>
      </c>
      <c r="Y656" s="297">
        <f t="shared" si="101"/>
        <v>0</v>
      </c>
      <c r="Z656" s="297">
        <f t="shared" si="101"/>
        <v>0</v>
      </c>
      <c r="AA656" s="296">
        <f t="shared" si="101"/>
        <v>0</v>
      </c>
      <c r="AB656" s="296">
        <f t="shared" si="101"/>
        <v>0</v>
      </c>
      <c r="AC656" s="297">
        <f t="shared" si="101"/>
        <v>0</v>
      </c>
      <c r="AD656" s="297">
        <f t="shared" si="101"/>
        <v>0</v>
      </c>
      <c r="AE656" s="296">
        <f t="shared" si="101"/>
        <v>0</v>
      </c>
      <c r="AF656" s="296">
        <f t="shared" si="101"/>
        <v>0</v>
      </c>
      <c r="AG656" s="297">
        <f t="shared" si="101"/>
        <v>0</v>
      </c>
      <c r="AH656" s="297">
        <f t="shared" si="101"/>
        <v>0</v>
      </c>
      <c r="AI656" s="296">
        <f t="shared" si="101"/>
        <v>0</v>
      </c>
      <c r="AJ656" s="296">
        <f t="shared" si="101"/>
        <v>0</v>
      </c>
      <c r="AK656" s="297">
        <f t="shared" si="101"/>
        <v>0</v>
      </c>
      <c r="AL656" s="297">
        <f t="shared" si="101"/>
        <v>0</v>
      </c>
      <c r="AM656" s="296">
        <f t="shared" si="101"/>
        <v>0</v>
      </c>
      <c r="AN656" s="296">
        <f t="shared" si="101"/>
        <v>0</v>
      </c>
      <c r="AO656" s="297">
        <f t="shared" si="101"/>
        <v>0</v>
      </c>
      <c r="AP656" s="297">
        <f t="shared" si="101"/>
        <v>0</v>
      </c>
      <c r="AQ656" s="296">
        <f t="shared" si="101"/>
        <v>0</v>
      </c>
      <c r="AR656" s="296">
        <f t="shared" si="101"/>
        <v>0</v>
      </c>
      <c r="AS656" s="297">
        <f t="shared" si="101"/>
        <v>0</v>
      </c>
      <c r="AT656" s="297">
        <f t="shared" si="101"/>
        <v>0</v>
      </c>
      <c r="AU656" s="296">
        <f t="shared" si="101"/>
        <v>0</v>
      </c>
      <c r="AV656" s="296">
        <f t="shared" si="101"/>
        <v>0</v>
      </c>
      <c r="AW656" s="297">
        <f t="shared" si="101"/>
        <v>0</v>
      </c>
      <c r="AX656" s="297">
        <f t="shared" si="101"/>
        <v>0</v>
      </c>
      <c r="AY656" s="296">
        <f t="shared" si="101"/>
        <v>0</v>
      </c>
      <c r="AZ656" s="296">
        <f t="shared" si="101"/>
        <v>0</v>
      </c>
      <c r="BA656" s="297">
        <f t="shared" si="101"/>
        <v>0</v>
      </c>
      <c r="BB656" s="297">
        <f t="shared" si="101"/>
        <v>0</v>
      </c>
      <c r="BC656" s="296">
        <f t="shared" si="101"/>
        <v>0</v>
      </c>
      <c r="BD656" s="296">
        <f t="shared" si="101"/>
        <v>0</v>
      </c>
      <c r="BE656" s="297">
        <f t="shared" si="101"/>
        <v>0</v>
      </c>
      <c r="BF656" s="297">
        <f t="shared" si="101"/>
        <v>0</v>
      </c>
      <c r="BG656" s="296">
        <f t="shared" si="101"/>
        <v>0</v>
      </c>
      <c r="BH656" s="296">
        <f t="shared" si="101"/>
        <v>0</v>
      </c>
      <c r="BI656" s="297">
        <f t="shared" si="101"/>
        <v>0</v>
      </c>
      <c r="BJ656" s="297">
        <f t="shared" si="101"/>
        <v>0</v>
      </c>
      <c r="BK656" s="296">
        <f t="shared" si="101"/>
        <v>0</v>
      </c>
      <c r="BL656" s="296">
        <f t="shared" si="101"/>
        <v>0</v>
      </c>
      <c r="BM656" s="297">
        <f t="shared" si="101"/>
        <v>0</v>
      </c>
      <c r="BN656" s="297">
        <f t="shared" si="101"/>
        <v>0</v>
      </c>
      <c r="BO656" s="296">
        <v>0</v>
      </c>
      <c r="BP656" s="296">
        <v>0</v>
      </c>
      <c r="BQ656" s="297">
        <f t="shared" ref="BQ656:CX656" si="102">SUM(BQ643:BQ655)</f>
        <v>0</v>
      </c>
      <c r="BR656" s="297">
        <f t="shared" si="102"/>
        <v>0</v>
      </c>
      <c r="BS656" s="296">
        <f t="shared" si="102"/>
        <v>0</v>
      </c>
      <c r="BT656" s="296">
        <f t="shared" si="102"/>
        <v>0</v>
      </c>
      <c r="BU656" s="297">
        <f t="shared" si="102"/>
        <v>0</v>
      </c>
      <c r="BV656" s="297">
        <f t="shared" si="102"/>
        <v>0</v>
      </c>
      <c r="BW656" s="296">
        <f t="shared" si="102"/>
        <v>0</v>
      </c>
      <c r="BX656" s="296">
        <f t="shared" si="102"/>
        <v>0</v>
      </c>
      <c r="BY656" s="297">
        <f t="shared" si="102"/>
        <v>0</v>
      </c>
      <c r="BZ656" s="297">
        <f t="shared" si="102"/>
        <v>0</v>
      </c>
      <c r="CA656" s="296">
        <f t="shared" si="102"/>
        <v>0</v>
      </c>
      <c r="CB656" s="296">
        <f t="shared" si="102"/>
        <v>0</v>
      </c>
      <c r="CC656" s="297">
        <f t="shared" si="102"/>
        <v>0</v>
      </c>
      <c r="CD656" s="297">
        <f t="shared" si="102"/>
        <v>0</v>
      </c>
      <c r="CE656" s="296">
        <f t="shared" si="102"/>
        <v>0</v>
      </c>
      <c r="CF656" s="296">
        <f t="shared" si="102"/>
        <v>0</v>
      </c>
      <c r="CG656" s="297">
        <f t="shared" si="102"/>
        <v>0</v>
      </c>
      <c r="CH656" s="297">
        <f t="shared" si="102"/>
        <v>0</v>
      </c>
      <c r="CI656" s="296">
        <f t="shared" si="102"/>
        <v>0</v>
      </c>
      <c r="CJ656" s="296">
        <f t="shared" si="102"/>
        <v>0</v>
      </c>
      <c r="CK656" s="297">
        <f t="shared" si="102"/>
        <v>0</v>
      </c>
      <c r="CL656" s="297">
        <f t="shared" si="102"/>
        <v>0</v>
      </c>
      <c r="CM656" s="296">
        <f t="shared" si="102"/>
        <v>0</v>
      </c>
      <c r="CN656" s="296">
        <f t="shared" si="102"/>
        <v>0</v>
      </c>
      <c r="CO656" s="297">
        <f t="shared" si="102"/>
        <v>0</v>
      </c>
      <c r="CP656" s="297">
        <f t="shared" si="102"/>
        <v>0</v>
      </c>
      <c r="CQ656" s="296">
        <f t="shared" si="102"/>
        <v>0</v>
      </c>
      <c r="CR656" s="296">
        <f t="shared" si="102"/>
        <v>0</v>
      </c>
      <c r="CS656" s="297">
        <f t="shared" si="102"/>
        <v>0</v>
      </c>
      <c r="CT656" s="297">
        <f t="shared" si="102"/>
        <v>0</v>
      </c>
      <c r="CU656" s="296">
        <f t="shared" si="102"/>
        <v>0</v>
      </c>
      <c r="CV656" s="296">
        <f t="shared" si="102"/>
        <v>0</v>
      </c>
      <c r="CW656" s="297">
        <f t="shared" si="102"/>
        <v>0</v>
      </c>
      <c r="CX656" s="297">
        <f t="shared" si="102"/>
        <v>0</v>
      </c>
    </row>
    <row r="657" spans="1:102">
      <c r="C657" s="160" t="s">
        <v>348</v>
      </c>
      <c r="K657" s="143">
        <v>1750</v>
      </c>
      <c r="L657" s="143">
        <v>36483.85</v>
      </c>
      <c r="BO657" s="143">
        <v>0</v>
      </c>
      <c r="BP657" s="143">
        <v>0</v>
      </c>
    </row>
    <row r="658" spans="1:102">
      <c r="A658" s="161">
        <v>202</v>
      </c>
      <c r="B658" s="145" t="s">
        <v>349</v>
      </c>
      <c r="C658" s="145" t="s">
        <v>348</v>
      </c>
      <c r="D658" s="146"/>
      <c r="E658" s="162">
        <f>G658+I658+K658+M658+O658+Q658+S658+U658+U658+W658+Y658+AA658+AC658+AE658+AG658+AI658+AK658+AM658+AO658+AQ658+AS658+AU658+AW658+AY658+BA658+BC658+BE658+BG658+BI658+BK658+BM658+BO658+BQ658+BS658+BU658+BW658+BY658+CA658+CC658+CE658+CG658+CI658+CK658+CM658+CO658+CQ658+CS658+CU658+CW658</f>
        <v>90471.41</v>
      </c>
      <c r="F658" s="162">
        <f>H658+J658+L658+N658+P658+R658+T658+V658+V658+X658+Z658+AB658+AD658+AF658+AH658+AJ658+AL658+AN658+AP658+AR658+AT658+AV658+AX658+AZ658+BB658+BD658+BF658+BH658+BJ658+BL658+BN658+BP658+BR658+BT658+BV658+BX658+BZ658+CB658+CD658+CF658+CH658+CJ658+CL658+CN658+CP658+CR658+CT658+CV658+CX658</f>
        <v>1425477.8148000001</v>
      </c>
      <c r="K658" s="164">
        <v>90471.41</v>
      </c>
      <c r="L658" s="164">
        <v>1425477.8148000001</v>
      </c>
      <c r="BO658" s="143">
        <v>0</v>
      </c>
      <c r="BP658" s="143">
        <v>0</v>
      </c>
      <c r="CT658" s="177"/>
      <c r="CU658" s="165"/>
      <c r="CV658" s="165"/>
      <c r="CW658" s="177"/>
      <c r="CX658" s="177"/>
    </row>
    <row r="659" spans="1:102">
      <c r="C659" s="160" t="s">
        <v>348</v>
      </c>
      <c r="M659" s="163">
        <v>600</v>
      </c>
      <c r="N659" s="163">
        <v>50322.5</v>
      </c>
      <c r="BO659" s="143">
        <v>0</v>
      </c>
      <c r="BP659" s="143">
        <v>0</v>
      </c>
    </row>
    <row r="660" spans="1:102">
      <c r="C660" s="160" t="s">
        <v>348</v>
      </c>
      <c r="Q660" s="163">
        <v>2000</v>
      </c>
      <c r="R660" s="163">
        <v>200000</v>
      </c>
      <c r="BO660" s="143">
        <v>0</v>
      </c>
      <c r="BP660" s="143">
        <v>0</v>
      </c>
    </row>
    <row r="661" spans="1:102">
      <c r="B661" s="215" t="s">
        <v>410</v>
      </c>
      <c r="C661" s="160"/>
      <c r="E661" s="209">
        <f t="shared" ref="E661:F661" si="103">G661+I661+K661+M661+O661+Q661+S661+U661+U661+W661+Y661+AA661+AC661+AE661+AG661+AI661+AK661+AM661+AO661+AQ661+AS661+AU661+AW661+AY661+BA661+BC661+BE661+BG661+BI661+BK661+BM661+BO661+BQ661+BS661+BU661+BW661+BY661+CA661+CC661+CE661+CG661+CI661+CK661+CM661+CO661+CQ661+CS661+CU661+CW661</f>
        <v>94821.41</v>
      </c>
      <c r="F661" s="209">
        <f t="shared" si="103"/>
        <v>1712284.1648000001</v>
      </c>
      <c r="G661" s="143">
        <f t="shared" ref="G661:BN661" si="104">SUM(G657:G660)</f>
        <v>0</v>
      </c>
      <c r="H661" s="143">
        <f t="shared" si="104"/>
        <v>0</v>
      </c>
      <c r="I661" s="163">
        <f t="shared" si="104"/>
        <v>0</v>
      </c>
      <c r="J661" s="163">
        <f t="shared" si="104"/>
        <v>0</v>
      </c>
      <c r="K661" s="143">
        <f t="shared" si="104"/>
        <v>92221.41</v>
      </c>
      <c r="L661" s="143">
        <f t="shared" si="104"/>
        <v>1461961.6648000001</v>
      </c>
      <c r="M661" s="163">
        <f t="shared" si="104"/>
        <v>600</v>
      </c>
      <c r="N661" s="163">
        <f t="shared" si="104"/>
        <v>50322.5</v>
      </c>
      <c r="O661" s="143">
        <f t="shared" si="104"/>
        <v>0</v>
      </c>
      <c r="P661" s="143">
        <f t="shared" si="104"/>
        <v>0</v>
      </c>
      <c r="Q661" s="163">
        <f t="shared" si="104"/>
        <v>2000</v>
      </c>
      <c r="R661" s="163">
        <f t="shared" si="104"/>
        <v>200000</v>
      </c>
      <c r="S661" s="143">
        <f t="shared" si="104"/>
        <v>0</v>
      </c>
      <c r="T661" s="143">
        <f t="shared" si="104"/>
        <v>0</v>
      </c>
      <c r="U661" s="163">
        <f t="shared" si="104"/>
        <v>0</v>
      </c>
      <c r="V661" s="163">
        <f t="shared" si="104"/>
        <v>0</v>
      </c>
      <c r="W661" s="143">
        <f t="shared" si="104"/>
        <v>0</v>
      </c>
      <c r="X661" s="143">
        <f t="shared" si="104"/>
        <v>0</v>
      </c>
      <c r="Y661" s="163">
        <f t="shared" si="104"/>
        <v>0</v>
      </c>
      <c r="Z661" s="163">
        <f t="shared" si="104"/>
        <v>0</v>
      </c>
      <c r="AA661" s="143">
        <f t="shared" si="104"/>
        <v>0</v>
      </c>
      <c r="AB661" s="143">
        <f t="shared" si="104"/>
        <v>0</v>
      </c>
      <c r="AC661" s="163">
        <f t="shared" si="104"/>
        <v>0</v>
      </c>
      <c r="AD661" s="163">
        <f t="shared" si="104"/>
        <v>0</v>
      </c>
      <c r="AE661" s="143">
        <f t="shared" si="104"/>
        <v>0</v>
      </c>
      <c r="AF661" s="143">
        <f t="shared" si="104"/>
        <v>0</v>
      </c>
      <c r="AG661" s="163">
        <f t="shared" si="104"/>
        <v>0</v>
      </c>
      <c r="AH661" s="163">
        <f t="shared" si="104"/>
        <v>0</v>
      </c>
      <c r="AI661" s="143">
        <f t="shared" si="104"/>
        <v>0</v>
      </c>
      <c r="AJ661" s="143">
        <f t="shared" si="104"/>
        <v>0</v>
      </c>
      <c r="AK661" s="163">
        <f t="shared" si="104"/>
        <v>0</v>
      </c>
      <c r="AL661" s="163">
        <f t="shared" si="104"/>
        <v>0</v>
      </c>
      <c r="AM661" s="143">
        <f t="shared" si="104"/>
        <v>0</v>
      </c>
      <c r="AN661" s="143">
        <f t="shared" si="104"/>
        <v>0</v>
      </c>
      <c r="AO661" s="163">
        <f t="shared" si="104"/>
        <v>0</v>
      </c>
      <c r="AP661" s="163">
        <f t="shared" si="104"/>
        <v>0</v>
      </c>
      <c r="AQ661" s="143">
        <f t="shared" si="104"/>
        <v>0</v>
      </c>
      <c r="AR661" s="143">
        <f t="shared" si="104"/>
        <v>0</v>
      </c>
      <c r="AS661" s="163">
        <f t="shared" si="104"/>
        <v>0</v>
      </c>
      <c r="AT661" s="163">
        <f t="shared" si="104"/>
        <v>0</v>
      </c>
      <c r="AU661" s="143">
        <f t="shared" si="104"/>
        <v>0</v>
      </c>
      <c r="AV661" s="143">
        <f t="shared" si="104"/>
        <v>0</v>
      </c>
      <c r="AW661" s="163">
        <f t="shared" si="104"/>
        <v>0</v>
      </c>
      <c r="AX661" s="163">
        <f t="shared" si="104"/>
        <v>0</v>
      </c>
      <c r="AY661" s="143">
        <f t="shared" si="104"/>
        <v>0</v>
      </c>
      <c r="AZ661" s="143">
        <f t="shared" si="104"/>
        <v>0</v>
      </c>
      <c r="BA661" s="163">
        <f t="shared" si="104"/>
        <v>0</v>
      </c>
      <c r="BB661" s="163">
        <f t="shared" si="104"/>
        <v>0</v>
      </c>
      <c r="BC661" s="143">
        <f t="shared" si="104"/>
        <v>0</v>
      </c>
      <c r="BD661" s="143">
        <f t="shared" si="104"/>
        <v>0</v>
      </c>
      <c r="BE661" s="163">
        <f t="shared" si="104"/>
        <v>0</v>
      </c>
      <c r="BF661" s="163">
        <f t="shared" si="104"/>
        <v>0</v>
      </c>
      <c r="BG661" s="143">
        <f t="shared" si="104"/>
        <v>0</v>
      </c>
      <c r="BH661" s="143">
        <f t="shared" si="104"/>
        <v>0</v>
      </c>
      <c r="BI661" s="163">
        <f t="shared" si="104"/>
        <v>0</v>
      </c>
      <c r="BJ661" s="163">
        <f t="shared" si="104"/>
        <v>0</v>
      </c>
      <c r="BK661" s="143">
        <f t="shared" si="104"/>
        <v>0</v>
      </c>
      <c r="BL661" s="143">
        <f t="shared" si="104"/>
        <v>0</v>
      </c>
      <c r="BM661" s="163">
        <f t="shared" si="104"/>
        <v>0</v>
      </c>
      <c r="BN661" s="163">
        <f t="shared" si="104"/>
        <v>0</v>
      </c>
      <c r="BO661" s="143">
        <v>0</v>
      </c>
      <c r="BP661" s="143">
        <v>0</v>
      </c>
      <c r="BQ661" s="163">
        <f t="shared" ref="BQ661:CX661" si="105">SUM(BQ657:BQ660)</f>
        <v>0</v>
      </c>
      <c r="BR661" s="163">
        <f t="shared" si="105"/>
        <v>0</v>
      </c>
      <c r="BS661" s="143">
        <f t="shared" si="105"/>
        <v>0</v>
      </c>
      <c r="BT661" s="143">
        <f t="shared" si="105"/>
        <v>0</v>
      </c>
      <c r="BU661" s="163">
        <f t="shared" si="105"/>
        <v>0</v>
      </c>
      <c r="BV661" s="163">
        <f t="shared" si="105"/>
        <v>0</v>
      </c>
      <c r="BW661" s="143">
        <f t="shared" si="105"/>
        <v>0</v>
      </c>
      <c r="BX661" s="143">
        <f t="shared" si="105"/>
        <v>0</v>
      </c>
      <c r="BY661" s="163">
        <f t="shared" si="105"/>
        <v>0</v>
      </c>
      <c r="BZ661" s="163">
        <f t="shared" si="105"/>
        <v>0</v>
      </c>
      <c r="CA661" s="143">
        <f t="shared" si="105"/>
        <v>0</v>
      </c>
      <c r="CB661" s="143">
        <f t="shared" si="105"/>
        <v>0</v>
      </c>
      <c r="CC661" s="163">
        <f t="shared" si="105"/>
        <v>0</v>
      </c>
      <c r="CD661" s="163">
        <f t="shared" si="105"/>
        <v>0</v>
      </c>
      <c r="CE661" s="143">
        <f t="shared" si="105"/>
        <v>0</v>
      </c>
      <c r="CF661" s="143">
        <f t="shared" si="105"/>
        <v>0</v>
      </c>
      <c r="CG661" s="163">
        <f t="shared" si="105"/>
        <v>0</v>
      </c>
      <c r="CH661" s="163">
        <f t="shared" si="105"/>
        <v>0</v>
      </c>
      <c r="CI661" s="143">
        <f t="shared" si="105"/>
        <v>0</v>
      </c>
      <c r="CJ661" s="143">
        <f t="shared" si="105"/>
        <v>0</v>
      </c>
      <c r="CK661" s="163">
        <f t="shared" si="105"/>
        <v>0</v>
      </c>
      <c r="CL661" s="163">
        <f t="shared" si="105"/>
        <v>0</v>
      </c>
      <c r="CM661" s="143">
        <f t="shared" si="105"/>
        <v>0</v>
      </c>
      <c r="CN661" s="143">
        <f t="shared" si="105"/>
        <v>0</v>
      </c>
      <c r="CO661" s="163">
        <f t="shared" si="105"/>
        <v>0</v>
      </c>
      <c r="CP661" s="163">
        <f t="shared" si="105"/>
        <v>0</v>
      </c>
      <c r="CQ661" s="143">
        <f t="shared" si="105"/>
        <v>0</v>
      </c>
      <c r="CR661" s="143">
        <f t="shared" si="105"/>
        <v>0</v>
      </c>
      <c r="CS661" s="163">
        <f t="shared" si="105"/>
        <v>0</v>
      </c>
      <c r="CT661" s="163">
        <f t="shared" si="105"/>
        <v>0</v>
      </c>
      <c r="CU661" s="143">
        <f t="shared" si="105"/>
        <v>0</v>
      </c>
      <c r="CV661" s="143">
        <f t="shared" si="105"/>
        <v>0</v>
      </c>
      <c r="CW661" s="163">
        <f t="shared" si="105"/>
        <v>0</v>
      </c>
      <c r="CX661" s="163">
        <f t="shared" si="105"/>
        <v>0</v>
      </c>
    </row>
    <row r="662" spans="1:102" ht="15" customHeight="1">
      <c r="C662" s="160" t="s">
        <v>351</v>
      </c>
      <c r="G662" s="143">
        <v>499.71</v>
      </c>
      <c r="H662" s="143">
        <v>712310</v>
      </c>
      <c r="BO662" s="143">
        <v>0</v>
      </c>
      <c r="BP662" s="143">
        <v>0</v>
      </c>
    </row>
    <row r="663" spans="1:102" ht="15.75" customHeight="1">
      <c r="C663" s="160" t="s">
        <v>351</v>
      </c>
      <c r="BO663" s="143">
        <v>0</v>
      </c>
      <c r="BP663" s="143">
        <v>0</v>
      </c>
    </row>
    <row r="664" spans="1:102" ht="15.75" customHeight="1">
      <c r="C664" s="160" t="s">
        <v>351</v>
      </c>
      <c r="N664" s="163">
        <v>480000</v>
      </c>
      <c r="BO664" s="143">
        <v>210</v>
      </c>
      <c r="BP664" s="143">
        <v>997177.5</v>
      </c>
    </row>
    <row r="665" spans="1:102" ht="15.75" customHeight="1">
      <c r="C665" s="160" t="s">
        <v>351</v>
      </c>
      <c r="BO665" s="143">
        <v>0</v>
      </c>
      <c r="BP665" s="143">
        <v>0</v>
      </c>
      <c r="CW665" s="163">
        <v>127</v>
      </c>
      <c r="CX665" s="163">
        <v>146530</v>
      </c>
    </row>
    <row r="666" spans="1:102">
      <c r="C666" s="160" t="s">
        <v>351</v>
      </c>
      <c r="G666" s="143">
        <v>30</v>
      </c>
      <c r="H666" s="143">
        <v>31338.75</v>
      </c>
      <c r="BO666" s="143">
        <v>0</v>
      </c>
      <c r="BP666" s="143">
        <v>0</v>
      </c>
    </row>
    <row r="667" spans="1:102">
      <c r="C667" s="160" t="s">
        <v>351</v>
      </c>
      <c r="BO667" s="143">
        <v>0</v>
      </c>
      <c r="BP667" s="143">
        <v>0</v>
      </c>
    </row>
    <row r="668" spans="1:102">
      <c r="C668" s="160" t="s">
        <v>351</v>
      </c>
      <c r="BO668" s="143">
        <v>90</v>
      </c>
      <c r="BP668" s="143">
        <v>427338.75</v>
      </c>
    </row>
    <row r="669" spans="1:102" ht="15.75" customHeight="1">
      <c r="C669" s="160" t="s">
        <v>351</v>
      </c>
      <c r="G669" s="143">
        <v>67432.61</v>
      </c>
      <c r="H669" s="271" t="s">
        <v>432</v>
      </c>
      <c r="BO669" s="143">
        <v>0</v>
      </c>
      <c r="BP669" s="143">
        <v>0</v>
      </c>
    </row>
    <row r="670" spans="1:102" ht="15.75" customHeight="1">
      <c r="C670" s="160" t="s">
        <v>351</v>
      </c>
      <c r="G670" s="143">
        <v>20488.21</v>
      </c>
      <c r="H670" s="143">
        <v>3073230</v>
      </c>
      <c r="BO670" s="143">
        <v>0</v>
      </c>
      <c r="BP670" s="143">
        <v>0</v>
      </c>
    </row>
    <row r="671" spans="1:102">
      <c r="C671" s="160" t="s">
        <v>351</v>
      </c>
      <c r="BO671" s="143">
        <v>29.97</v>
      </c>
      <c r="BP671" s="143">
        <v>141338.75</v>
      </c>
    </row>
    <row r="672" spans="1:102" s="294" customFormat="1">
      <c r="A672" s="292"/>
      <c r="B672" s="293" t="s">
        <v>408</v>
      </c>
      <c r="E672" s="295">
        <f t="shared" ref="E672" si="106">G672+I672+K672+M672+O672+Q672+S672+U672+U672+W672+Y672+AA672+AC672+AE672+AG672+AI672+AK672+AM672+AO672+AQ672+AS672+AU672+AW672+AY672+BA672+BC672+BE672+BG672+BI672+BK672+BM672+BO672+BQ672+BS672+BU672+BW672+BY672+CA672+CC672+CE672+CG672+CI672+CK672+CM672+CO672+CQ672+CS672+CU672+CW672</f>
        <v>88907.5</v>
      </c>
      <c r="F672" s="295">
        <f>H672+J672+L672+N672+P672+R672+T672+V672+V672+X672+Z672+AB672+AD672+AF672+AH672+AJ672+AL672+AN672+AP672+AR672+AT672+AV672+AX672+AZ672+BB672+BD672+BF672+BH672+BJ672+BL672+BN672+BP672+BR672+BT672+BV672+BX672+BZ672+CB672+CD672+CF672+CH672+CJ672+CL672+CN672+CP672+CR672+CT672+CV672+CX672</f>
        <v>6000263.75</v>
      </c>
      <c r="G672" s="296">
        <f t="shared" ref="G672:BN672" si="107">SUM(G662:G671)</f>
        <v>88450.53</v>
      </c>
      <c r="H672" s="296">
        <f t="shared" si="107"/>
        <v>3816878.75</v>
      </c>
      <c r="I672" s="297">
        <f t="shared" si="107"/>
        <v>0</v>
      </c>
      <c r="J672" s="297">
        <f t="shared" si="107"/>
        <v>0</v>
      </c>
      <c r="K672" s="296">
        <f t="shared" si="107"/>
        <v>0</v>
      </c>
      <c r="L672" s="296">
        <f t="shared" si="107"/>
        <v>0</v>
      </c>
      <c r="M672" s="297">
        <f t="shared" si="107"/>
        <v>0</v>
      </c>
      <c r="N672" s="297">
        <f t="shared" si="107"/>
        <v>480000</v>
      </c>
      <c r="O672" s="296">
        <f t="shared" si="107"/>
        <v>0</v>
      </c>
      <c r="P672" s="296">
        <f t="shared" si="107"/>
        <v>0</v>
      </c>
      <c r="Q672" s="297">
        <f t="shared" si="107"/>
        <v>0</v>
      </c>
      <c r="R672" s="297">
        <f t="shared" si="107"/>
        <v>0</v>
      </c>
      <c r="S672" s="296">
        <f t="shared" si="107"/>
        <v>0</v>
      </c>
      <c r="T672" s="296">
        <f t="shared" si="107"/>
        <v>0</v>
      </c>
      <c r="U672" s="297">
        <f t="shared" si="107"/>
        <v>0</v>
      </c>
      <c r="V672" s="297">
        <f t="shared" si="107"/>
        <v>0</v>
      </c>
      <c r="W672" s="296">
        <f t="shared" si="107"/>
        <v>0</v>
      </c>
      <c r="X672" s="296">
        <f t="shared" si="107"/>
        <v>0</v>
      </c>
      <c r="Y672" s="297">
        <f t="shared" si="107"/>
        <v>0</v>
      </c>
      <c r="Z672" s="297">
        <f t="shared" si="107"/>
        <v>0</v>
      </c>
      <c r="AA672" s="296">
        <f t="shared" si="107"/>
        <v>0</v>
      </c>
      <c r="AB672" s="296">
        <f t="shared" si="107"/>
        <v>0</v>
      </c>
      <c r="AC672" s="297">
        <f t="shared" si="107"/>
        <v>0</v>
      </c>
      <c r="AD672" s="297">
        <f t="shared" si="107"/>
        <v>0</v>
      </c>
      <c r="AE672" s="296">
        <f t="shared" si="107"/>
        <v>0</v>
      </c>
      <c r="AF672" s="296">
        <f t="shared" si="107"/>
        <v>0</v>
      </c>
      <c r="AG672" s="297">
        <f t="shared" si="107"/>
        <v>0</v>
      </c>
      <c r="AH672" s="297">
        <f t="shared" si="107"/>
        <v>0</v>
      </c>
      <c r="AI672" s="296">
        <f t="shared" si="107"/>
        <v>0</v>
      </c>
      <c r="AJ672" s="296">
        <f t="shared" si="107"/>
        <v>0</v>
      </c>
      <c r="AK672" s="297">
        <f t="shared" si="107"/>
        <v>0</v>
      </c>
      <c r="AL672" s="297">
        <f t="shared" si="107"/>
        <v>0</v>
      </c>
      <c r="AM672" s="296">
        <f t="shared" si="107"/>
        <v>0</v>
      </c>
      <c r="AN672" s="296">
        <f t="shared" si="107"/>
        <v>0</v>
      </c>
      <c r="AO672" s="297">
        <f t="shared" si="107"/>
        <v>0</v>
      </c>
      <c r="AP672" s="297">
        <f t="shared" si="107"/>
        <v>0</v>
      </c>
      <c r="AQ672" s="296">
        <f t="shared" si="107"/>
        <v>0</v>
      </c>
      <c r="AR672" s="296">
        <f t="shared" si="107"/>
        <v>0</v>
      </c>
      <c r="AS672" s="297">
        <f t="shared" si="107"/>
        <v>0</v>
      </c>
      <c r="AT672" s="297">
        <f t="shared" si="107"/>
        <v>0</v>
      </c>
      <c r="AU672" s="296">
        <f t="shared" si="107"/>
        <v>0</v>
      </c>
      <c r="AV672" s="296">
        <f t="shared" si="107"/>
        <v>0</v>
      </c>
      <c r="AW672" s="297">
        <f t="shared" si="107"/>
        <v>0</v>
      </c>
      <c r="AX672" s="297">
        <f t="shared" si="107"/>
        <v>0</v>
      </c>
      <c r="AY672" s="296">
        <f t="shared" si="107"/>
        <v>0</v>
      </c>
      <c r="AZ672" s="296">
        <f t="shared" si="107"/>
        <v>0</v>
      </c>
      <c r="BA672" s="297">
        <f t="shared" si="107"/>
        <v>0</v>
      </c>
      <c r="BB672" s="297">
        <f t="shared" si="107"/>
        <v>0</v>
      </c>
      <c r="BC672" s="296">
        <f t="shared" si="107"/>
        <v>0</v>
      </c>
      <c r="BD672" s="296">
        <f t="shared" si="107"/>
        <v>0</v>
      </c>
      <c r="BE672" s="297">
        <f t="shared" si="107"/>
        <v>0</v>
      </c>
      <c r="BF672" s="297">
        <f t="shared" si="107"/>
        <v>0</v>
      </c>
      <c r="BG672" s="296">
        <f t="shared" si="107"/>
        <v>0</v>
      </c>
      <c r="BH672" s="296">
        <f t="shared" si="107"/>
        <v>0</v>
      </c>
      <c r="BI672" s="297">
        <f t="shared" si="107"/>
        <v>0</v>
      </c>
      <c r="BJ672" s="297">
        <f t="shared" si="107"/>
        <v>0</v>
      </c>
      <c r="BK672" s="296">
        <f t="shared" si="107"/>
        <v>0</v>
      </c>
      <c r="BL672" s="296">
        <f t="shared" si="107"/>
        <v>0</v>
      </c>
      <c r="BM672" s="297">
        <f t="shared" si="107"/>
        <v>0</v>
      </c>
      <c r="BN672" s="297">
        <f t="shared" si="107"/>
        <v>0</v>
      </c>
      <c r="BO672" s="296">
        <v>329.97</v>
      </c>
      <c r="BP672" s="296">
        <v>1556855</v>
      </c>
      <c r="BQ672" s="297">
        <f>SUM(BQ662:BQ671)</f>
        <v>0</v>
      </c>
      <c r="BR672" s="297">
        <f t="shared" ref="BR672:CX672" si="108">SUM(BR662:BR671)</f>
        <v>0</v>
      </c>
      <c r="BS672" s="296">
        <f t="shared" si="108"/>
        <v>0</v>
      </c>
      <c r="BT672" s="296">
        <f t="shared" si="108"/>
        <v>0</v>
      </c>
      <c r="BU672" s="297">
        <f t="shared" si="108"/>
        <v>0</v>
      </c>
      <c r="BV672" s="297">
        <f t="shared" si="108"/>
        <v>0</v>
      </c>
      <c r="BW672" s="296">
        <f t="shared" si="108"/>
        <v>0</v>
      </c>
      <c r="BX672" s="296">
        <f t="shared" si="108"/>
        <v>0</v>
      </c>
      <c r="BY672" s="297">
        <f t="shared" si="108"/>
        <v>0</v>
      </c>
      <c r="BZ672" s="297">
        <f t="shared" si="108"/>
        <v>0</v>
      </c>
      <c r="CA672" s="296">
        <f t="shared" si="108"/>
        <v>0</v>
      </c>
      <c r="CB672" s="296">
        <f t="shared" si="108"/>
        <v>0</v>
      </c>
      <c r="CC672" s="297">
        <f t="shared" si="108"/>
        <v>0</v>
      </c>
      <c r="CD672" s="297">
        <f t="shared" si="108"/>
        <v>0</v>
      </c>
      <c r="CE672" s="296">
        <f t="shared" si="108"/>
        <v>0</v>
      </c>
      <c r="CF672" s="296">
        <f t="shared" si="108"/>
        <v>0</v>
      </c>
      <c r="CG672" s="297">
        <f t="shared" si="108"/>
        <v>0</v>
      </c>
      <c r="CH672" s="297">
        <f t="shared" si="108"/>
        <v>0</v>
      </c>
      <c r="CI672" s="296">
        <f t="shared" si="108"/>
        <v>0</v>
      </c>
      <c r="CJ672" s="296">
        <f t="shared" si="108"/>
        <v>0</v>
      </c>
      <c r="CK672" s="297">
        <f t="shared" si="108"/>
        <v>0</v>
      </c>
      <c r="CL672" s="297">
        <f t="shared" si="108"/>
        <v>0</v>
      </c>
      <c r="CM672" s="296">
        <f t="shared" si="108"/>
        <v>0</v>
      </c>
      <c r="CN672" s="296">
        <f t="shared" si="108"/>
        <v>0</v>
      </c>
      <c r="CO672" s="297">
        <f t="shared" si="108"/>
        <v>0</v>
      </c>
      <c r="CP672" s="297">
        <f t="shared" si="108"/>
        <v>0</v>
      </c>
      <c r="CQ672" s="296">
        <f t="shared" si="108"/>
        <v>0</v>
      </c>
      <c r="CR672" s="296">
        <f t="shared" si="108"/>
        <v>0</v>
      </c>
      <c r="CS672" s="297">
        <f t="shared" si="108"/>
        <v>0</v>
      </c>
      <c r="CT672" s="297">
        <f t="shared" si="108"/>
        <v>0</v>
      </c>
      <c r="CU672" s="296">
        <f t="shared" si="108"/>
        <v>0</v>
      </c>
      <c r="CV672" s="296">
        <f t="shared" si="108"/>
        <v>0</v>
      </c>
      <c r="CW672" s="297">
        <f t="shared" si="108"/>
        <v>127</v>
      </c>
      <c r="CX672" s="297">
        <f t="shared" si="108"/>
        <v>146530</v>
      </c>
    </row>
    <row r="673" spans="1:102">
      <c r="C673" s="160" t="s">
        <v>356</v>
      </c>
      <c r="K673" s="143">
        <v>16666.669999999998</v>
      </c>
      <c r="L673" s="143">
        <v>226800.00000000003</v>
      </c>
      <c r="BO673" s="143">
        <v>0</v>
      </c>
      <c r="BP673" s="143">
        <v>0</v>
      </c>
    </row>
    <row r="674" spans="1:102">
      <c r="C674" s="160" t="s">
        <v>356</v>
      </c>
      <c r="L674" s="143">
        <v>0</v>
      </c>
      <c r="AU674" s="143">
        <v>500</v>
      </c>
      <c r="AV674" s="143">
        <v>150323.5</v>
      </c>
      <c r="BO674" s="143">
        <v>0</v>
      </c>
      <c r="BP674" s="143">
        <v>0</v>
      </c>
    </row>
    <row r="675" spans="1:102">
      <c r="C675" s="160" t="s">
        <v>356</v>
      </c>
      <c r="K675" s="143">
        <v>5000</v>
      </c>
      <c r="L675" s="143">
        <v>68040.000000000015</v>
      </c>
      <c r="BO675" s="143">
        <v>0</v>
      </c>
      <c r="BP675" s="143">
        <v>0</v>
      </c>
    </row>
    <row r="676" spans="1:102">
      <c r="A676" s="161">
        <v>207</v>
      </c>
      <c r="B676" s="145" t="s">
        <v>357</v>
      </c>
      <c r="C676" s="145" t="s">
        <v>356</v>
      </c>
      <c r="D676" s="146"/>
      <c r="E676" s="162">
        <f>G676+I676+K676+M676+O676+Q676+S676+U676+U676+W676+Y676+AA676+AC676+AE676+AG676+AI676+AK676+AM676+AO676+AQ676+AS676+AU676+AW676+AY676+BA676+BC676+BE676+BG676+BI676+BK676+BM676+BO676+BQ676+BS676+BU676+BW676+BY676+CA676+CC676+CE676+CG676+CI676+CK676+CM676+CO676+CQ676+CS676+CU676+CW676</f>
        <v>73830</v>
      </c>
      <c r="F676" s="162">
        <f>H676+J676+L676+N676+P676+R676+T676+V676+V676+X676+Z676+AB676+AD676+AF676+AH676+AJ676+AL676+AN676+AP676+AR676+AT676+AV676+AX676+AZ676+BB676+BD676+BF676+BH676+BJ676+BL676+BN676+BP676+BR676+BT676+BV676+BX676+BZ676+CB676+CD676+CF676+CH676+CJ676+CL676+CN676+CP676+CR676+CT676+CV676+CX676</f>
        <v>1360800.0000000002</v>
      </c>
      <c r="K676" s="164">
        <v>73830</v>
      </c>
      <c r="L676" s="164">
        <v>1360800.0000000002</v>
      </c>
      <c r="BO676" s="143">
        <v>0</v>
      </c>
      <c r="BP676" s="143">
        <v>0</v>
      </c>
      <c r="CT676" s="177"/>
      <c r="CU676" s="165"/>
      <c r="CV676" s="165"/>
      <c r="CW676" s="177"/>
      <c r="CX676" s="177"/>
    </row>
    <row r="677" spans="1:102">
      <c r="C677" s="160" t="s">
        <v>356</v>
      </c>
      <c r="L677" s="143">
        <v>0</v>
      </c>
      <c r="AU677" s="143">
        <v>66.67</v>
      </c>
      <c r="AV677" s="143">
        <v>20000</v>
      </c>
      <c r="BO677" s="143">
        <v>0</v>
      </c>
      <c r="BP677" s="143">
        <v>0</v>
      </c>
    </row>
    <row r="678" spans="1:102">
      <c r="C678" s="160" t="s">
        <v>356</v>
      </c>
      <c r="K678" s="143">
        <v>9000</v>
      </c>
      <c r="L678" s="143">
        <v>163296.00000000003</v>
      </c>
      <c r="BO678" s="143">
        <v>0</v>
      </c>
      <c r="BP678" s="143">
        <v>0</v>
      </c>
    </row>
    <row r="679" spans="1:102">
      <c r="C679" s="160" t="s">
        <v>356</v>
      </c>
      <c r="K679" s="143">
        <v>15000</v>
      </c>
      <c r="L679" s="143">
        <v>272160.00000000006</v>
      </c>
      <c r="BO679" s="143">
        <v>0</v>
      </c>
      <c r="BP679" s="143">
        <v>0</v>
      </c>
    </row>
    <row r="680" spans="1:102">
      <c r="C680" s="160" t="s">
        <v>356</v>
      </c>
      <c r="K680" s="143">
        <v>75000</v>
      </c>
      <c r="L680" s="143">
        <v>1360800.0000000002</v>
      </c>
      <c r="BO680" s="143">
        <v>0</v>
      </c>
      <c r="BP680" s="143">
        <v>0</v>
      </c>
    </row>
    <row r="681" spans="1:102">
      <c r="C681" s="160" t="s">
        <v>356</v>
      </c>
      <c r="K681" s="143">
        <v>20000</v>
      </c>
      <c r="L681" s="143">
        <v>362880.00000000006</v>
      </c>
      <c r="BO681" s="143">
        <v>0</v>
      </c>
      <c r="BP681" s="143">
        <v>0</v>
      </c>
    </row>
    <row r="682" spans="1:102">
      <c r="C682" s="160" t="s">
        <v>356</v>
      </c>
      <c r="K682" s="143">
        <v>1500</v>
      </c>
      <c r="L682" s="143">
        <v>27216.000000000004</v>
      </c>
      <c r="BO682" s="143">
        <v>0</v>
      </c>
      <c r="BP682" s="143">
        <v>0</v>
      </c>
    </row>
    <row r="683" spans="1:102">
      <c r="C683" s="160" t="s">
        <v>356</v>
      </c>
      <c r="M683" s="163">
        <v>500</v>
      </c>
      <c r="N683" s="163">
        <v>25000</v>
      </c>
      <c r="BO683" s="143">
        <v>0</v>
      </c>
      <c r="BP683" s="143">
        <v>0</v>
      </c>
    </row>
    <row r="684" spans="1:102" s="294" customFormat="1">
      <c r="A684" s="292"/>
      <c r="B684" s="293" t="s">
        <v>411</v>
      </c>
      <c r="E684" s="295">
        <f t="shared" ref="E684:F684" si="109">G684+I684+K684+M684+O684+Q684+S684+U684+U684+W684+Y684+AA684+AC684+AE684+AG684+AI684+AK684+AM684+AO684+AQ684+AS684+AU684+AW684+AY684+BA684+BC684+BE684+BG684+BI684+BK684+BM684+BO684+BQ684+BS684+BU684+BW684+BY684+CA684+CC684+CE684+CG684+CI684+CK684+CM684+CO684+CQ684+CS684+CU684+CW684</f>
        <v>217063.34</v>
      </c>
      <c r="F684" s="295">
        <f t="shared" si="109"/>
        <v>4037315.5000000005</v>
      </c>
      <c r="G684" s="296">
        <f t="shared" ref="G684:BN684" si="110">SUM(G673:G683)</f>
        <v>0</v>
      </c>
      <c r="H684" s="296">
        <f t="shared" si="110"/>
        <v>0</v>
      </c>
      <c r="I684" s="297">
        <f t="shared" si="110"/>
        <v>0</v>
      </c>
      <c r="J684" s="297">
        <f t="shared" si="110"/>
        <v>0</v>
      </c>
      <c r="K684" s="296">
        <f t="shared" si="110"/>
        <v>215996.66999999998</v>
      </c>
      <c r="L684" s="296">
        <f t="shared" si="110"/>
        <v>3841992.0000000005</v>
      </c>
      <c r="M684" s="297">
        <f t="shared" si="110"/>
        <v>500</v>
      </c>
      <c r="N684" s="297">
        <f t="shared" si="110"/>
        <v>25000</v>
      </c>
      <c r="O684" s="296">
        <f t="shared" si="110"/>
        <v>0</v>
      </c>
      <c r="P684" s="296">
        <f t="shared" si="110"/>
        <v>0</v>
      </c>
      <c r="Q684" s="297">
        <f t="shared" si="110"/>
        <v>0</v>
      </c>
      <c r="R684" s="297">
        <f t="shared" si="110"/>
        <v>0</v>
      </c>
      <c r="S684" s="296">
        <f t="shared" si="110"/>
        <v>0</v>
      </c>
      <c r="T684" s="296">
        <f t="shared" si="110"/>
        <v>0</v>
      </c>
      <c r="U684" s="297">
        <f t="shared" si="110"/>
        <v>0</v>
      </c>
      <c r="V684" s="297">
        <f t="shared" si="110"/>
        <v>0</v>
      </c>
      <c r="W684" s="296">
        <f t="shared" si="110"/>
        <v>0</v>
      </c>
      <c r="X684" s="296">
        <f t="shared" si="110"/>
        <v>0</v>
      </c>
      <c r="Y684" s="297">
        <f t="shared" si="110"/>
        <v>0</v>
      </c>
      <c r="Z684" s="297">
        <f t="shared" si="110"/>
        <v>0</v>
      </c>
      <c r="AA684" s="296">
        <f t="shared" si="110"/>
        <v>0</v>
      </c>
      <c r="AB684" s="296">
        <f t="shared" si="110"/>
        <v>0</v>
      </c>
      <c r="AC684" s="297">
        <f t="shared" si="110"/>
        <v>0</v>
      </c>
      <c r="AD684" s="297">
        <f t="shared" si="110"/>
        <v>0</v>
      </c>
      <c r="AE684" s="296">
        <f t="shared" si="110"/>
        <v>0</v>
      </c>
      <c r="AF684" s="296">
        <f t="shared" si="110"/>
        <v>0</v>
      </c>
      <c r="AG684" s="297">
        <f t="shared" si="110"/>
        <v>0</v>
      </c>
      <c r="AH684" s="297">
        <f t="shared" si="110"/>
        <v>0</v>
      </c>
      <c r="AI684" s="296">
        <f t="shared" si="110"/>
        <v>0</v>
      </c>
      <c r="AJ684" s="296">
        <f t="shared" si="110"/>
        <v>0</v>
      </c>
      <c r="AK684" s="297">
        <f t="shared" si="110"/>
        <v>0</v>
      </c>
      <c r="AL684" s="297">
        <f t="shared" si="110"/>
        <v>0</v>
      </c>
      <c r="AM684" s="296">
        <f t="shared" si="110"/>
        <v>0</v>
      </c>
      <c r="AN684" s="296">
        <f t="shared" si="110"/>
        <v>0</v>
      </c>
      <c r="AO684" s="297">
        <f t="shared" si="110"/>
        <v>0</v>
      </c>
      <c r="AP684" s="297">
        <f t="shared" si="110"/>
        <v>0</v>
      </c>
      <c r="AQ684" s="296">
        <f t="shared" si="110"/>
        <v>0</v>
      </c>
      <c r="AR684" s="296">
        <f t="shared" si="110"/>
        <v>0</v>
      </c>
      <c r="AS684" s="297">
        <f t="shared" si="110"/>
        <v>0</v>
      </c>
      <c r="AT684" s="297">
        <f t="shared" si="110"/>
        <v>0</v>
      </c>
      <c r="AU684" s="296">
        <f t="shared" si="110"/>
        <v>566.66999999999996</v>
      </c>
      <c r="AV684" s="296">
        <f t="shared" si="110"/>
        <v>170323.5</v>
      </c>
      <c r="AW684" s="297">
        <f t="shared" si="110"/>
        <v>0</v>
      </c>
      <c r="AX684" s="297">
        <f t="shared" si="110"/>
        <v>0</v>
      </c>
      <c r="AY684" s="296">
        <f t="shared" si="110"/>
        <v>0</v>
      </c>
      <c r="AZ684" s="296">
        <f t="shared" si="110"/>
        <v>0</v>
      </c>
      <c r="BA684" s="297">
        <f t="shared" si="110"/>
        <v>0</v>
      </c>
      <c r="BB684" s="297">
        <f t="shared" si="110"/>
        <v>0</v>
      </c>
      <c r="BC684" s="296">
        <f t="shared" si="110"/>
        <v>0</v>
      </c>
      <c r="BD684" s="296">
        <f t="shared" si="110"/>
        <v>0</v>
      </c>
      <c r="BE684" s="297">
        <f t="shared" si="110"/>
        <v>0</v>
      </c>
      <c r="BF684" s="297">
        <f t="shared" si="110"/>
        <v>0</v>
      </c>
      <c r="BG684" s="296">
        <f t="shared" si="110"/>
        <v>0</v>
      </c>
      <c r="BH684" s="296">
        <f t="shared" si="110"/>
        <v>0</v>
      </c>
      <c r="BI684" s="297">
        <f t="shared" si="110"/>
        <v>0</v>
      </c>
      <c r="BJ684" s="297">
        <f t="shared" si="110"/>
        <v>0</v>
      </c>
      <c r="BK684" s="296">
        <f t="shared" si="110"/>
        <v>0</v>
      </c>
      <c r="BL684" s="296">
        <f t="shared" si="110"/>
        <v>0</v>
      </c>
      <c r="BM684" s="297">
        <f t="shared" si="110"/>
        <v>0</v>
      </c>
      <c r="BN684" s="297">
        <f t="shared" si="110"/>
        <v>0</v>
      </c>
      <c r="BO684" s="296">
        <v>0</v>
      </c>
      <c r="BP684" s="296">
        <v>0</v>
      </c>
      <c r="BQ684" s="297">
        <f>SUM(BQ673:BQ683)</f>
        <v>0</v>
      </c>
      <c r="BR684" s="297">
        <f t="shared" ref="BR684:CX684" si="111">SUM(BR673:BR683)</f>
        <v>0</v>
      </c>
      <c r="BS684" s="296">
        <f t="shared" si="111"/>
        <v>0</v>
      </c>
      <c r="BT684" s="296">
        <f t="shared" si="111"/>
        <v>0</v>
      </c>
      <c r="BU684" s="297">
        <f t="shared" si="111"/>
        <v>0</v>
      </c>
      <c r="BV684" s="297">
        <f t="shared" si="111"/>
        <v>0</v>
      </c>
      <c r="BW684" s="296">
        <f t="shared" si="111"/>
        <v>0</v>
      </c>
      <c r="BX684" s="296">
        <f t="shared" si="111"/>
        <v>0</v>
      </c>
      <c r="BY684" s="297">
        <f t="shared" si="111"/>
        <v>0</v>
      </c>
      <c r="BZ684" s="297">
        <f t="shared" si="111"/>
        <v>0</v>
      </c>
      <c r="CA684" s="296">
        <f t="shared" si="111"/>
        <v>0</v>
      </c>
      <c r="CB684" s="296">
        <f t="shared" si="111"/>
        <v>0</v>
      </c>
      <c r="CC684" s="297">
        <f t="shared" si="111"/>
        <v>0</v>
      </c>
      <c r="CD684" s="297">
        <f t="shared" si="111"/>
        <v>0</v>
      </c>
      <c r="CE684" s="296">
        <f t="shared" si="111"/>
        <v>0</v>
      </c>
      <c r="CF684" s="296">
        <f t="shared" si="111"/>
        <v>0</v>
      </c>
      <c r="CG684" s="297">
        <f t="shared" si="111"/>
        <v>0</v>
      </c>
      <c r="CH684" s="297">
        <f t="shared" si="111"/>
        <v>0</v>
      </c>
      <c r="CI684" s="296">
        <f t="shared" si="111"/>
        <v>0</v>
      </c>
      <c r="CJ684" s="296">
        <f t="shared" si="111"/>
        <v>0</v>
      </c>
      <c r="CK684" s="297">
        <f t="shared" si="111"/>
        <v>0</v>
      </c>
      <c r="CL684" s="297">
        <f t="shared" si="111"/>
        <v>0</v>
      </c>
      <c r="CM684" s="296">
        <f t="shared" si="111"/>
        <v>0</v>
      </c>
      <c r="CN684" s="296">
        <f t="shared" si="111"/>
        <v>0</v>
      </c>
      <c r="CO684" s="297">
        <f t="shared" si="111"/>
        <v>0</v>
      </c>
      <c r="CP684" s="297">
        <f t="shared" si="111"/>
        <v>0</v>
      </c>
      <c r="CQ684" s="296">
        <f t="shared" si="111"/>
        <v>0</v>
      </c>
      <c r="CR684" s="296">
        <f t="shared" si="111"/>
        <v>0</v>
      </c>
      <c r="CS684" s="297">
        <f t="shared" si="111"/>
        <v>0</v>
      </c>
      <c r="CT684" s="297">
        <f t="shared" si="111"/>
        <v>0</v>
      </c>
      <c r="CU684" s="296">
        <f t="shared" si="111"/>
        <v>0</v>
      </c>
      <c r="CV684" s="296">
        <f t="shared" si="111"/>
        <v>0</v>
      </c>
      <c r="CW684" s="297">
        <f t="shared" si="111"/>
        <v>0</v>
      </c>
      <c r="CX684" s="297">
        <f t="shared" si="111"/>
        <v>0</v>
      </c>
    </row>
    <row r="685" spans="1:102">
      <c r="C685" s="160" t="s">
        <v>60</v>
      </c>
      <c r="G685" s="143">
        <v>133.19999999999999</v>
      </c>
      <c r="H685" s="143">
        <v>10000</v>
      </c>
      <c r="BO685" s="143">
        <v>0</v>
      </c>
      <c r="BP685" s="143">
        <v>0</v>
      </c>
    </row>
    <row r="686" spans="1:102">
      <c r="C686" s="160" t="s">
        <v>60</v>
      </c>
      <c r="G686" s="143">
        <v>1066.5999999999999</v>
      </c>
      <c r="H686" s="143">
        <v>80000</v>
      </c>
      <c r="BO686" s="143">
        <v>0</v>
      </c>
      <c r="BP686" s="143">
        <v>0</v>
      </c>
    </row>
    <row r="687" spans="1:102">
      <c r="C687" s="160" t="s">
        <v>60</v>
      </c>
      <c r="G687" s="143">
        <v>3968.5</v>
      </c>
      <c r="H687" s="143">
        <v>461775</v>
      </c>
      <c r="BO687" s="143">
        <v>0</v>
      </c>
      <c r="BP687" s="143">
        <v>0</v>
      </c>
    </row>
    <row r="688" spans="1:102">
      <c r="C688" s="160" t="s">
        <v>60</v>
      </c>
      <c r="BO688" s="143">
        <v>0</v>
      </c>
      <c r="BP688" s="143">
        <v>0</v>
      </c>
    </row>
    <row r="689" spans="3:68">
      <c r="C689" s="160" t="s">
        <v>60</v>
      </c>
      <c r="BO689" s="143">
        <v>0</v>
      </c>
      <c r="BP689" s="143">
        <v>0</v>
      </c>
    </row>
    <row r="690" spans="3:68">
      <c r="C690" s="160" t="s">
        <v>60</v>
      </c>
      <c r="BO690" s="143">
        <v>0</v>
      </c>
      <c r="BP690" s="143">
        <v>0</v>
      </c>
    </row>
    <row r="691" spans="3:68">
      <c r="C691" s="160" t="s">
        <v>60</v>
      </c>
      <c r="BO691" s="143">
        <v>0</v>
      </c>
      <c r="BP691" s="143">
        <v>0</v>
      </c>
    </row>
    <row r="692" spans="3:68">
      <c r="C692" s="160" t="s">
        <v>60</v>
      </c>
      <c r="BO692" s="143">
        <v>0</v>
      </c>
      <c r="BP692" s="143">
        <v>0</v>
      </c>
    </row>
    <row r="693" spans="3:68">
      <c r="C693" s="160" t="s">
        <v>60</v>
      </c>
      <c r="BO693" s="143">
        <v>0</v>
      </c>
      <c r="BP693" s="143">
        <v>0</v>
      </c>
    </row>
    <row r="694" spans="3:68">
      <c r="C694" s="160" t="s">
        <v>60</v>
      </c>
      <c r="BO694" s="143">
        <v>0</v>
      </c>
      <c r="BP694" s="143">
        <v>0</v>
      </c>
    </row>
    <row r="695" spans="3:68">
      <c r="C695" s="160" t="s">
        <v>60</v>
      </c>
      <c r="BO695" s="143">
        <v>0</v>
      </c>
      <c r="BP695" s="143">
        <v>0</v>
      </c>
    </row>
    <row r="696" spans="3:68">
      <c r="C696" s="160" t="s">
        <v>60</v>
      </c>
      <c r="BO696" s="143">
        <v>0</v>
      </c>
      <c r="BP696" s="143">
        <v>0</v>
      </c>
    </row>
    <row r="697" spans="3:68">
      <c r="C697" s="160" t="s">
        <v>60</v>
      </c>
      <c r="BO697" s="143">
        <v>0</v>
      </c>
      <c r="BP697" s="143">
        <v>0</v>
      </c>
    </row>
    <row r="698" spans="3:68">
      <c r="C698" s="160" t="s">
        <v>60</v>
      </c>
      <c r="M698" s="163">
        <v>3000</v>
      </c>
      <c r="N698" s="163">
        <v>120000</v>
      </c>
      <c r="BO698" s="143">
        <v>0</v>
      </c>
      <c r="BP698" s="143">
        <v>0</v>
      </c>
    </row>
    <row r="699" spans="3:68">
      <c r="C699" s="160" t="s">
        <v>60</v>
      </c>
      <c r="G699" s="143">
        <v>599.9</v>
      </c>
      <c r="H699" s="143">
        <v>70000</v>
      </c>
      <c r="BO699" s="143">
        <v>0</v>
      </c>
      <c r="BP699" s="143">
        <v>0</v>
      </c>
    </row>
    <row r="700" spans="3:68">
      <c r="C700" s="160" t="s">
        <v>60</v>
      </c>
      <c r="M700" s="163">
        <v>125</v>
      </c>
      <c r="N700" s="163">
        <v>5000</v>
      </c>
      <c r="BO700" s="143">
        <v>0</v>
      </c>
      <c r="BP700" s="143">
        <v>0</v>
      </c>
    </row>
    <row r="701" spans="3:68">
      <c r="C701" s="160" t="s">
        <v>60</v>
      </c>
      <c r="K701" s="143">
        <v>3416.6</v>
      </c>
      <c r="L701" s="143">
        <v>67740</v>
      </c>
      <c r="BO701" s="143">
        <v>0</v>
      </c>
      <c r="BP701" s="143">
        <v>0</v>
      </c>
    </row>
    <row r="702" spans="3:68">
      <c r="C702" s="160" t="s">
        <v>60</v>
      </c>
      <c r="BO702" s="143">
        <v>0</v>
      </c>
      <c r="BP702" s="143">
        <v>0</v>
      </c>
    </row>
    <row r="703" spans="3:68">
      <c r="C703" s="160" t="s">
        <v>60</v>
      </c>
      <c r="G703" s="143">
        <v>1580</v>
      </c>
      <c r="H703" s="143">
        <v>201000</v>
      </c>
      <c r="BO703" s="143">
        <v>0</v>
      </c>
      <c r="BP703" s="143">
        <v>0</v>
      </c>
    </row>
    <row r="704" spans="3:68">
      <c r="C704" s="160" t="s">
        <v>60</v>
      </c>
      <c r="BO704" s="143">
        <v>0</v>
      </c>
      <c r="BP704" s="143">
        <v>0</v>
      </c>
    </row>
    <row r="705" spans="1:102" s="294" customFormat="1">
      <c r="A705" s="292"/>
      <c r="B705" s="293" t="s">
        <v>412</v>
      </c>
      <c r="E705" s="295">
        <f t="shared" ref="E705:F705" si="112">G705+I705+K705+M705+O705+Q705+S705+U705+U705+W705+Y705+AA705+AC705+AE705+AG705+AI705+AK705+AM705+AO705+AQ705+AS705+AU705+AW705+AY705+BA705+BC705+BE705+BG705+BI705+BK705+BM705+BO705+BQ705+BS705+BU705+BW705+BY705+CA705+CC705+CE705+CG705+CI705+CK705+CM705+CO705+CQ705+CS705+CU705+CW705</f>
        <v>13889.8</v>
      </c>
      <c r="F705" s="295">
        <f t="shared" si="112"/>
        <v>1015515</v>
      </c>
      <c r="G705" s="296">
        <f t="shared" ref="G705:BN705" si="113">SUM(G685:G704)</f>
        <v>7348.2</v>
      </c>
      <c r="H705" s="296">
        <f t="shared" si="113"/>
        <v>822775</v>
      </c>
      <c r="I705" s="297">
        <f t="shared" si="113"/>
        <v>0</v>
      </c>
      <c r="J705" s="297">
        <f t="shared" si="113"/>
        <v>0</v>
      </c>
      <c r="K705" s="296">
        <f t="shared" si="113"/>
        <v>3416.6</v>
      </c>
      <c r="L705" s="296">
        <f t="shared" si="113"/>
        <v>67740</v>
      </c>
      <c r="M705" s="297">
        <f t="shared" si="113"/>
        <v>3125</v>
      </c>
      <c r="N705" s="297">
        <f t="shared" si="113"/>
        <v>125000</v>
      </c>
      <c r="O705" s="296">
        <f t="shared" si="113"/>
        <v>0</v>
      </c>
      <c r="P705" s="296">
        <f t="shared" si="113"/>
        <v>0</v>
      </c>
      <c r="Q705" s="297">
        <f t="shared" si="113"/>
        <v>0</v>
      </c>
      <c r="R705" s="297">
        <f t="shared" si="113"/>
        <v>0</v>
      </c>
      <c r="S705" s="296">
        <f t="shared" si="113"/>
        <v>0</v>
      </c>
      <c r="T705" s="296">
        <f t="shared" si="113"/>
        <v>0</v>
      </c>
      <c r="U705" s="297">
        <f t="shared" si="113"/>
        <v>0</v>
      </c>
      <c r="V705" s="297">
        <f t="shared" si="113"/>
        <v>0</v>
      </c>
      <c r="W705" s="296">
        <f t="shared" si="113"/>
        <v>0</v>
      </c>
      <c r="X705" s="296">
        <f t="shared" si="113"/>
        <v>0</v>
      </c>
      <c r="Y705" s="297">
        <f t="shared" si="113"/>
        <v>0</v>
      </c>
      <c r="Z705" s="297">
        <f t="shared" si="113"/>
        <v>0</v>
      </c>
      <c r="AA705" s="296">
        <f t="shared" si="113"/>
        <v>0</v>
      </c>
      <c r="AB705" s="296">
        <f t="shared" si="113"/>
        <v>0</v>
      </c>
      <c r="AC705" s="297">
        <f t="shared" si="113"/>
        <v>0</v>
      </c>
      <c r="AD705" s="297">
        <f t="shared" si="113"/>
        <v>0</v>
      </c>
      <c r="AE705" s="296">
        <f t="shared" si="113"/>
        <v>0</v>
      </c>
      <c r="AF705" s="296">
        <f t="shared" si="113"/>
        <v>0</v>
      </c>
      <c r="AG705" s="297">
        <f t="shared" si="113"/>
        <v>0</v>
      </c>
      <c r="AH705" s="297">
        <f t="shared" si="113"/>
        <v>0</v>
      </c>
      <c r="AI705" s="296">
        <f t="shared" si="113"/>
        <v>0</v>
      </c>
      <c r="AJ705" s="296">
        <f t="shared" si="113"/>
        <v>0</v>
      </c>
      <c r="AK705" s="297">
        <f t="shared" si="113"/>
        <v>0</v>
      </c>
      <c r="AL705" s="297">
        <f t="shared" si="113"/>
        <v>0</v>
      </c>
      <c r="AM705" s="296">
        <f t="shared" si="113"/>
        <v>0</v>
      </c>
      <c r="AN705" s="296">
        <f t="shared" si="113"/>
        <v>0</v>
      </c>
      <c r="AO705" s="297">
        <f t="shared" si="113"/>
        <v>0</v>
      </c>
      <c r="AP705" s="297">
        <f t="shared" si="113"/>
        <v>0</v>
      </c>
      <c r="AQ705" s="296">
        <f t="shared" si="113"/>
        <v>0</v>
      </c>
      <c r="AR705" s="296">
        <f t="shared" si="113"/>
        <v>0</v>
      </c>
      <c r="AS705" s="297">
        <f t="shared" si="113"/>
        <v>0</v>
      </c>
      <c r="AT705" s="297">
        <f t="shared" si="113"/>
        <v>0</v>
      </c>
      <c r="AU705" s="296">
        <f t="shared" si="113"/>
        <v>0</v>
      </c>
      <c r="AV705" s="296">
        <f t="shared" si="113"/>
        <v>0</v>
      </c>
      <c r="AW705" s="297">
        <f t="shared" si="113"/>
        <v>0</v>
      </c>
      <c r="AX705" s="297">
        <f t="shared" si="113"/>
        <v>0</v>
      </c>
      <c r="AY705" s="296">
        <f t="shared" si="113"/>
        <v>0</v>
      </c>
      <c r="AZ705" s="296">
        <f t="shared" si="113"/>
        <v>0</v>
      </c>
      <c r="BA705" s="297">
        <f t="shared" si="113"/>
        <v>0</v>
      </c>
      <c r="BB705" s="297">
        <f t="shared" si="113"/>
        <v>0</v>
      </c>
      <c r="BC705" s="296">
        <f t="shared" si="113"/>
        <v>0</v>
      </c>
      <c r="BD705" s="296">
        <f t="shared" si="113"/>
        <v>0</v>
      </c>
      <c r="BE705" s="297">
        <f t="shared" si="113"/>
        <v>0</v>
      </c>
      <c r="BF705" s="297">
        <f t="shared" si="113"/>
        <v>0</v>
      </c>
      <c r="BG705" s="296">
        <f t="shared" si="113"/>
        <v>0</v>
      </c>
      <c r="BH705" s="296">
        <f t="shared" si="113"/>
        <v>0</v>
      </c>
      <c r="BI705" s="297">
        <f t="shared" si="113"/>
        <v>0</v>
      </c>
      <c r="BJ705" s="297">
        <f t="shared" si="113"/>
        <v>0</v>
      </c>
      <c r="BK705" s="296"/>
      <c r="BL705" s="296"/>
      <c r="BM705" s="297">
        <f t="shared" si="113"/>
        <v>0</v>
      </c>
      <c r="BN705" s="297">
        <f t="shared" si="113"/>
        <v>0</v>
      </c>
      <c r="BO705" s="296">
        <v>0</v>
      </c>
      <c r="BP705" s="296">
        <v>0</v>
      </c>
      <c r="BQ705" s="297">
        <f>SUM(BQ685:BQ704)</f>
        <v>0</v>
      </c>
      <c r="BR705" s="297">
        <f t="shared" ref="BR705:CX705" si="114">SUM(BR685:BR704)</f>
        <v>0</v>
      </c>
      <c r="BS705" s="296">
        <f t="shared" si="114"/>
        <v>0</v>
      </c>
      <c r="BT705" s="296">
        <f t="shared" si="114"/>
        <v>0</v>
      </c>
      <c r="BU705" s="297">
        <f t="shared" si="114"/>
        <v>0</v>
      </c>
      <c r="BV705" s="297">
        <f t="shared" si="114"/>
        <v>0</v>
      </c>
      <c r="BW705" s="296">
        <f t="shared" si="114"/>
        <v>0</v>
      </c>
      <c r="BX705" s="296">
        <f t="shared" si="114"/>
        <v>0</v>
      </c>
      <c r="BY705" s="297">
        <f t="shared" si="114"/>
        <v>0</v>
      </c>
      <c r="BZ705" s="297">
        <f t="shared" si="114"/>
        <v>0</v>
      </c>
      <c r="CA705" s="296">
        <f t="shared" si="114"/>
        <v>0</v>
      </c>
      <c r="CB705" s="296">
        <f t="shared" si="114"/>
        <v>0</v>
      </c>
      <c r="CC705" s="297">
        <f t="shared" si="114"/>
        <v>0</v>
      </c>
      <c r="CD705" s="297">
        <f t="shared" si="114"/>
        <v>0</v>
      </c>
      <c r="CE705" s="296">
        <f t="shared" si="114"/>
        <v>0</v>
      </c>
      <c r="CF705" s="296">
        <f t="shared" si="114"/>
        <v>0</v>
      </c>
      <c r="CG705" s="297">
        <f t="shared" si="114"/>
        <v>0</v>
      </c>
      <c r="CH705" s="297">
        <f t="shared" si="114"/>
        <v>0</v>
      </c>
      <c r="CI705" s="296">
        <f t="shared" si="114"/>
        <v>0</v>
      </c>
      <c r="CJ705" s="296">
        <f t="shared" si="114"/>
        <v>0</v>
      </c>
      <c r="CK705" s="297">
        <f t="shared" si="114"/>
        <v>0</v>
      </c>
      <c r="CL705" s="297">
        <f t="shared" si="114"/>
        <v>0</v>
      </c>
      <c r="CM705" s="296">
        <f t="shared" si="114"/>
        <v>0</v>
      </c>
      <c r="CN705" s="296">
        <f t="shared" si="114"/>
        <v>0</v>
      </c>
      <c r="CO705" s="297">
        <f t="shared" si="114"/>
        <v>0</v>
      </c>
      <c r="CP705" s="297">
        <f t="shared" si="114"/>
        <v>0</v>
      </c>
      <c r="CQ705" s="296">
        <f t="shared" si="114"/>
        <v>0</v>
      </c>
      <c r="CR705" s="296">
        <f t="shared" si="114"/>
        <v>0</v>
      </c>
      <c r="CS705" s="297">
        <f t="shared" si="114"/>
        <v>0</v>
      </c>
      <c r="CT705" s="297">
        <f t="shared" si="114"/>
        <v>0</v>
      </c>
      <c r="CU705" s="296">
        <f t="shared" si="114"/>
        <v>0</v>
      </c>
      <c r="CV705" s="296">
        <f t="shared" si="114"/>
        <v>0</v>
      </c>
      <c r="CW705" s="297">
        <f t="shared" si="114"/>
        <v>0</v>
      </c>
      <c r="CX705" s="297">
        <f t="shared" si="114"/>
        <v>0</v>
      </c>
    </row>
    <row r="706" spans="1:102">
      <c r="BO706" s="143">
        <v>0</v>
      </c>
      <c r="BP706" s="143">
        <v>0</v>
      </c>
    </row>
    <row r="707" spans="1:102" s="294" customFormat="1">
      <c r="A707" s="292"/>
      <c r="B707" s="309" t="s">
        <v>413</v>
      </c>
      <c r="E707" s="297">
        <f>E705+E684+E672+E661+E656+E642+E569+E538+E513+E264+E493+E440+E417+E402+E358+E343+E332+E329+E319+E294+E280+E278+E274+E259+E256+E248+E234+E227+E204+E202+E192+E185+E176+E154+E140</f>
        <v>11623035.729034062</v>
      </c>
      <c r="F707" s="297">
        <f t="shared" ref="F707:BQ707" si="115">F705+F684+F672+F661+F656+F642+F569+F538+F513+F264+F493+F440+F417+F402+F358+F343+F332+F329+F319+F294+F280+F278+F274+F259+F256+F248+F234+F227+F204+F202+F192+F185+F176+F154+F140</f>
        <v>766845038.63774967</v>
      </c>
      <c r="G707" s="296">
        <f t="shared" si="115"/>
        <v>4041203.1171428571</v>
      </c>
      <c r="H707" s="296">
        <f>H705+H684+H672+H661+H656+H642+H569+H538+H513+H264+H493+H440+H417+H402+H358+H343+H332+H329+H319+H294+H280+H278+H274+H259+H256+H248+H234+H227+H204+H202+H192+H185+H176+H154+H140</f>
        <v>338296912.18499982</v>
      </c>
      <c r="I707" s="297">
        <f t="shared" si="115"/>
        <v>464085.5900000002</v>
      </c>
      <c r="J707" s="297">
        <f t="shared" si="115"/>
        <v>14401598.45425</v>
      </c>
      <c r="K707" s="296">
        <f t="shared" si="115"/>
        <v>1305114.4599999997</v>
      </c>
      <c r="L707" s="296">
        <f t="shared" si="115"/>
        <v>40424922.25850001</v>
      </c>
      <c r="M707" s="297">
        <f t="shared" si="115"/>
        <v>5028512.75</v>
      </c>
      <c r="N707" s="297">
        <f t="shared" si="115"/>
        <v>150269955.94</v>
      </c>
      <c r="O707" s="296">
        <f t="shared" si="115"/>
        <v>11.5</v>
      </c>
      <c r="P707" s="296">
        <f t="shared" si="115"/>
        <v>115000</v>
      </c>
      <c r="Q707" s="297">
        <f t="shared" si="115"/>
        <v>143885.61313000001</v>
      </c>
      <c r="R707" s="297">
        <f t="shared" si="115"/>
        <v>8355656.8599999994</v>
      </c>
      <c r="S707" s="296">
        <f t="shared" si="115"/>
        <v>156608.96946153845</v>
      </c>
      <c r="T707" s="296">
        <f t="shared" si="115"/>
        <v>5169841.0600000005</v>
      </c>
      <c r="U707" s="297">
        <f t="shared" si="115"/>
        <v>12429.93</v>
      </c>
      <c r="V707" s="297">
        <f t="shared" si="115"/>
        <v>7792500</v>
      </c>
      <c r="W707" s="296">
        <f t="shared" si="115"/>
        <v>56014.14</v>
      </c>
      <c r="X707" s="296">
        <f t="shared" si="115"/>
        <v>19604948.5</v>
      </c>
      <c r="Y707" s="297">
        <f t="shared" si="115"/>
        <v>25635.87</v>
      </c>
      <c r="Z707" s="297">
        <f t="shared" si="115"/>
        <v>59049450</v>
      </c>
      <c r="AA707" s="296">
        <f t="shared" si="115"/>
        <v>1704.8580000000002</v>
      </c>
      <c r="AB707" s="296">
        <f t="shared" si="115"/>
        <v>7729130</v>
      </c>
      <c r="AC707" s="297">
        <f t="shared" si="115"/>
        <v>9666.65</v>
      </c>
      <c r="AD707" s="297">
        <f t="shared" si="115"/>
        <v>1702000</v>
      </c>
      <c r="AE707" s="296">
        <f t="shared" si="115"/>
        <v>3061.6</v>
      </c>
      <c r="AF707" s="296">
        <f t="shared" si="115"/>
        <v>1416900</v>
      </c>
      <c r="AG707" s="297">
        <f t="shared" si="115"/>
        <v>1187.422</v>
      </c>
      <c r="AH707" s="297">
        <f t="shared" si="115"/>
        <v>10265685</v>
      </c>
      <c r="AI707" s="296">
        <f t="shared" si="115"/>
        <v>748</v>
      </c>
      <c r="AJ707" s="296">
        <f t="shared" si="115"/>
        <v>242000</v>
      </c>
      <c r="AK707" s="297">
        <f t="shared" si="115"/>
        <v>5173.2800000000007</v>
      </c>
      <c r="AL707" s="297">
        <f t="shared" si="115"/>
        <v>388000</v>
      </c>
      <c r="AM707" s="296">
        <f t="shared" si="115"/>
        <v>0</v>
      </c>
      <c r="AN707" s="296">
        <f t="shared" si="115"/>
        <v>0</v>
      </c>
      <c r="AO707" s="297">
        <f t="shared" si="115"/>
        <v>1170</v>
      </c>
      <c r="AP707" s="297">
        <f t="shared" si="115"/>
        <v>181500</v>
      </c>
      <c r="AQ707" s="296">
        <f t="shared" si="115"/>
        <v>82</v>
      </c>
      <c r="AR707" s="296">
        <f t="shared" si="115"/>
        <v>38640</v>
      </c>
      <c r="AS707" s="297">
        <f t="shared" si="115"/>
        <v>128009.05096666668</v>
      </c>
      <c r="AT707" s="297">
        <f t="shared" si="115"/>
        <v>22526486</v>
      </c>
      <c r="AU707" s="296">
        <f t="shared" si="115"/>
        <v>566.66999999999996</v>
      </c>
      <c r="AV707" s="296">
        <f t="shared" si="115"/>
        <v>170323.5</v>
      </c>
      <c r="AW707" s="297">
        <f t="shared" si="115"/>
        <v>0</v>
      </c>
      <c r="AX707" s="297">
        <f t="shared" si="115"/>
        <v>0</v>
      </c>
      <c r="AY707" s="296">
        <f t="shared" si="115"/>
        <v>0</v>
      </c>
      <c r="AZ707" s="296">
        <f t="shared" si="115"/>
        <v>0</v>
      </c>
      <c r="BA707" s="297">
        <f t="shared" si="115"/>
        <v>7113.75</v>
      </c>
      <c r="BB707" s="297">
        <f t="shared" si="115"/>
        <v>1422750</v>
      </c>
      <c r="BC707" s="296">
        <f t="shared" si="115"/>
        <v>1</v>
      </c>
      <c r="BD707" s="296">
        <f t="shared" si="115"/>
        <v>62332.15</v>
      </c>
      <c r="BE707" s="297">
        <f t="shared" si="115"/>
        <v>1265.5</v>
      </c>
      <c r="BF707" s="297">
        <f t="shared" si="115"/>
        <v>1256400</v>
      </c>
      <c r="BG707" s="296">
        <f t="shared" si="115"/>
        <v>70395.543333000009</v>
      </c>
      <c r="BH707" s="296">
        <f t="shared" si="115"/>
        <v>7150900</v>
      </c>
      <c r="BI707" s="297">
        <f t="shared" si="115"/>
        <v>17282</v>
      </c>
      <c r="BJ707" s="297">
        <f t="shared" si="115"/>
        <v>2423873</v>
      </c>
      <c r="BK707" s="296">
        <f>BK705+BK684+BK672+BK661+BK656+BK642+BK569+BK538+BK513+BK264+BK493+BK440+BK417+BK402+BK358+BK343+BK332+BK329+BK319+BK294+BK280+BK278+BK274+BK259+BK256+BK248+BK234+BK227+BK204+BK202+BK192+BK185+BK176+BK154+BK140</f>
        <v>3.0000000000000001E-3</v>
      </c>
      <c r="BL707" s="296">
        <f t="shared" si="115"/>
        <v>48000</v>
      </c>
      <c r="BM707" s="297">
        <f t="shared" si="115"/>
        <v>41385.701999999997</v>
      </c>
      <c r="BN707" s="297">
        <f t="shared" si="115"/>
        <v>3161513</v>
      </c>
      <c r="BO707" s="296">
        <f t="shared" si="115"/>
        <v>19301.03</v>
      </c>
      <c r="BP707" s="296">
        <f t="shared" si="115"/>
        <v>30435052.399999999</v>
      </c>
      <c r="BQ707" s="297">
        <f t="shared" si="115"/>
        <v>37249.979999999996</v>
      </c>
      <c r="BR707" s="297">
        <f t="shared" ref="BR707:CX707" si="116">BR705+BR684+BR672+BR661+BR656+BR642+BR569+BR538+BR513+BR264+BR493+BR440+BR417+BR402+BR358+BR343+BR332+BR329+BR319+BR294+BR280+BR278+BR274+BR259+BR256+BR248+BR234+BR227+BR204+BR202+BR192+BR185+BR176+BR154+BR140</f>
        <v>4366550</v>
      </c>
      <c r="BS707" s="296">
        <f t="shared" si="116"/>
        <v>1600</v>
      </c>
      <c r="BT707" s="296">
        <f t="shared" si="116"/>
        <v>5333333.33</v>
      </c>
      <c r="BU707" s="297">
        <f t="shared" si="116"/>
        <v>10460.42</v>
      </c>
      <c r="BV707" s="297">
        <f t="shared" si="116"/>
        <v>1389100</v>
      </c>
      <c r="BW707" s="296">
        <f t="shared" si="116"/>
        <v>349</v>
      </c>
      <c r="BX707" s="296">
        <f t="shared" si="116"/>
        <v>11423500</v>
      </c>
      <c r="BY707" s="297">
        <f t="shared" si="116"/>
        <v>2200</v>
      </c>
      <c r="BZ707" s="297">
        <f t="shared" si="116"/>
        <v>180000</v>
      </c>
      <c r="CA707" s="296">
        <f t="shared" si="116"/>
        <v>110</v>
      </c>
      <c r="CB707" s="296">
        <f t="shared" si="116"/>
        <v>275000</v>
      </c>
      <c r="CC707" s="297">
        <f t="shared" si="116"/>
        <v>7350</v>
      </c>
      <c r="CD707" s="297">
        <f t="shared" si="116"/>
        <v>183750</v>
      </c>
      <c r="CE707" s="296">
        <f t="shared" si="116"/>
        <v>3420</v>
      </c>
      <c r="CF707" s="296">
        <f t="shared" si="116"/>
        <v>513000</v>
      </c>
      <c r="CG707" s="297">
        <f t="shared" si="116"/>
        <v>500</v>
      </c>
      <c r="CH707" s="297">
        <f t="shared" si="116"/>
        <v>50000</v>
      </c>
      <c r="CI707" s="296">
        <f t="shared" si="116"/>
        <v>3.74</v>
      </c>
      <c r="CJ707" s="296">
        <f t="shared" si="116"/>
        <v>581100</v>
      </c>
      <c r="CK707" s="297">
        <f t="shared" si="116"/>
        <v>15</v>
      </c>
      <c r="CL707" s="297">
        <f t="shared" si="116"/>
        <v>22500</v>
      </c>
      <c r="CM707" s="296">
        <f t="shared" si="116"/>
        <v>2776.66</v>
      </c>
      <c r="CN707" s="296">
        <f t="shared" si="116"/>
        <v>316500</v>
      </c>
      <c r="CO707" s="297">
        <f t="shared" si="116"/>
        <v>283</v>
      </c>
      <c r="CP707" s="297">
        <f t="shared" si="116"/>
        <v>128400</v>
      </c>
      <c r="CQ707" s="296">
        <f t="shared" si="116"/>
        <v>5</v>
      </c>
      <c r="CR707" s="296">
        <f t="shared" si="116"/>
        <v>1000</v>
      </c>
      <c r="CS707" s="297">
        <f t="shared" si="116"/>
        <v>5</v>
      </c>
      <c r="CT707" s="297">
        <f t="shared" si="116"/>
        <v>2505</v>
      </c>
      <c r="CU707" s="296">
        <f t="shared" si="116"/>
        <v>2535</v>
      </c>
      <c r="CV707" s="296">
        <f t="shared" si="116"/>
        <v>17500</v>
      </c>
      <c r="CW707" s="297">
        <f t="shared" si="116"/>
        <v>127</v>
      </c>
      <c r="CX707" s="297">
        <f t="shared" si="116"/>
        <v>146530</v>
      </c>
    </row>
    <row r="710" spans="1:102" s="278" customFormat="1">
      <c r="A710" s="272"/>
      <c r="B710" s="273" t="s">
        <v>414</v>
      </c>
      <c r="C710" s="273"/>
      <c r="D710" s="274"/>
      <c r="E710" s="275">
        <f>G710+I710+K710+M710+O710+Q710+S710+U710+U710+W710+Y710+AA710+AC710+AE710+AG710+AI710+AK710+AM710+AO710+AQ710+AS710+AU710+AW710+AY710+BA710+BC710+BE710+BG710+BI710+BK710+BM710+BO710+BQ710+BS710+BU710+BW710+BY710+CA710+CC710+CE710+CG710+CI710+CK710+CM710+CO710+CQ710+CS710+CU710+CW710</f>
        <v>59322304.835366674</v>
      </c>
      <c r="F710" s="276">
        <f>H710+J710+L710+N710+P710+R710+T710+V710+V710+X710+Z710+AB710+AD710+AF710+AH710+AJ710+AL710+AN710+AP710+AR710+AT710+AV710+AX710+AZ710+BB710+BD710+BF710+BH710+BJ710+BL710+BN710+BP710+BR710+BT710+BV710+BX710+BZ710+CB710+CD710+CF710+CH710+CJ710+CL710+CN710+CP710+CR710+CT710+CV710+CX710</f>
        <v>5500302453.5608997</v>
      </c>
      <c r="G710" s="277">
        <f>SUM(G3:G126)</f>
        <v>10632533.874333335</v>
      </c>
      <c r="H710" s="277">
        <f>SUM(H3:H126)</f>
        <v>1084572237.8150001</v>
      </c>
      <c r="I710" s="277">
        <f>SUM(I3:I126)</f>
        <v>1359614.41</v>
      </c>
      <c r="J710" s="277">
        <f>SUM(J3:J126)</f>
        <v>78398998.999400005</v>
      </c>
      <c r="K710" s="277">
        <f>SUM(K3:K126)</f>
        <v>4786785.54</v>
      </c>
      <c r="L710" s="277">
        <f>SUM(L3:L128)</f>
        <v>185587351.74149999</v>
      </c>
      <c r="M710" s="277">
        <f>SUM(M3:M126)</f>
        <v>12593.06</v>
      </c>
      <c r="N710" s="277">
        <f>SUM(N3:N126)</f>
        <v>11366719.26</v>
      </c>
      <c r="O710" s="277">
        <f>SUM(O3:O126)</f>
        <v>160.68</v>
      </c>
      <c r="P710" s="277">
        <f>SUM(P3:P126)</f>
        <v>11234000</v>
      </c>
      <c r="Q710" s="277">
        <f>SUM(Q3:Q126)</f>
        <v>37116892.688000001</v>
      </c>
      <c r="R710" s="277">
        <f>SUM(R3:R126)</f>
        <v>1872343183.1400003</v>
      </c>
      <c r="S710" s="277">
        <f>SUM(S3:S126)</f>
        <v>1667090.5999999996</v>
      </c>
      <c r="T710" s="277">
        <f>SUM(T3:T126)</f>
        <v>37175656.5</v>
      </c>
      <c r="U710" s="277">
        <f>SUM(U3:U126)</f>
        <v>0</v>
      </c>
      <c r="V710" s="277">
        <f>SUM(V3:V126)</f>
        <v>0</v>
      </c>
      <c r="W710" s="277">
        <f>SUM(W3:W126)</f>
        <v>0</v>
      </c>
      <c r="X710" s="277">
        <f>SUM(X3:X126)</f>
        <v>0</v>
      </c>
      <c r="Y710" s="277">
        <f>SUM(Y3:Y126)</f>
        <v>63494</v>
      </c>
      <c r="Z710" s="277">
        <f>SUM(Z3:Z126)</f>
        <v>296590500</v>
      </c>
      <c r="AA710" s="277">
        <f>SUM(AA3:AA126)</f>
        <v>0</v>
      </c>
      <c r="AB710" s="277">
        <f>SUM(AB3:AB126)</f>
        <v>0</v>
      </c>
      <c r="AC710" s="277">
        <f>SUM(AC3:AC126)</f>
        <v>0</v>
      </c>
      <c r="AD710" s="277">
        <f>SUM(AD3:AD126)</f>
        <v>0</v>
      </c>
      <c r="AE710" s="277">
        <f>SUM(AE3:AE126)</f>
        <v>0</v>
      </c>
      <c r="AF710" s="277">
        <f>SUM(AF3:AF126)</f>
        <v>0</v>
      </c>
      <c r="AG710" s="277">
        <f>SUM(AG3:AG126)</f>
        <v>4711.8500000000004</v>
      </c>
      <c r="AH710" s="277">
        <f>SUM(AH3:AH126)</f>
        <v>117806900</v>
      </c>
      <c r="AI710" s="277">
        <f>SUM(AI3:AI126)</f>
        <v>0</v>
      </c>
      <c r="AJ710" s="277">
        <f>SUM(AJ3:AJ126)</f>
        <v>0</v>
      </c>
      <c r="AK710" s="277">
        <f>SUM(AK3:AK126)</f>
        <v>0</v>
      </c>
      <c r="AL710" s="277">
        <f>SUM(AL3:AL126)</f>
        <v>0</v>
      </c>
      <c r="AM710" s="277">
        <f>SUM(AM3:AM126)</f>
        <v>0</v>
      </c>
      <c r="AN710" s="277">
        <f>SUM(AN3:AN126)</f>
        <v>0</v>
      </c>
      <c r="AO710" s="277">
        <f>SUM(AO3:AO126)</f>
        <v>0</v>
      </c>
      <c r="AP710" s="277">
        <f>SUM(AP3:AP126)</f>
        <v>0</v>
      </c>
      <c r="AQ710" s="277">
        <f>SUM(AQ3:AQ126)</f>
        <v>0</v>
      </c>
      <c r="AR710" s="277">
        <f>SUM(AR3:AR126)</f>
        <v>0</v>
      </c>
      <c r="AS710" s="277">
        <f>SUM(AS3:AS126)</f>
        <v>1377187.9490333332</v>
      </c>
      <c r="AT710" s="277">
        <f>SUM(AT3:AT126)</f>
        <v>269834212.26999998</v>
      </c>
      <c r="AU710" s="277">
        <f>SUM(AU3:AU126)</f>
        <v>183061.02999999997</v>
      </c>
      <c r="AV710" s="277">
        <f>SUM(AV3:AV126)</f>
        <v>42768526.380000003</v>
      </c>
      <c r="AW710" s="277">
        <f>SUM(AW3:AW126)</f>
        <v>2085953.652</v>
      </c>
      <c r="AX710" s="277">
        <f>SUM(AX3:AX126)</f>
        <v>59709582.454999998</v>
      </c>
      <c r="AY710" s="277">
        <f>SUM(AY3:AY126)</f>
        <v>0</v>
      </c>
      <c r="AZ710" s="277">
        <f>SUM(AZ3:AZ126)</f>
        <v>0</v>
      </c>
      <c r="BA710" s="277">
        <f>SUM(BA3:BA126)</f>
        <v>0</v>
      </c>
      <c r="BB710" s="277">
        <f>SUM(BB3:BB126)</f>
        <v>0</v>
      </c>
      <c r="BC710" s="277">
        <f>SUM(BC3:BC126)</f>
        <v>0</v>
      </c>
      <c r="BD710" s="277">
        <f>SUM(BD3:BD126)</f>
        <v>0</v>
      </c>
      <c r="BE710" s="277">
        <f>SUM(BE3:BE126)</f>
        <v>0</v>
      </c>
      <c r="BF710" s="277">
        <f>SUM(BF3:BF126)</f>
        <v>0</v>
      </c>
      <c r="BG710" s="277">
        <f>SUM(BG3:BG126)</f>
        <v>0</v>
      </c>
      <c r="BH710" s="277">
        <f>SUM(BH3:BH126)</f>
        <v>0</v>
      </c>
      <c r="BI710" s="277">
        <f>SUM(BI3:BI126)</f>
        <v>0</v>
      </c>
      <c r="BJ710" s="277">
        <f>SUM(BJ3:BJ126)</f>
        <v>0</v>
      </c>
      <c r="BK710" s="277">
        <v>2.2999999999999998</v>
      </c>
      <c r="BL710" s="277">
        <f>SUM(BL3:BL126)</f>
        <v>1262215585</v>
      </c>
      <c r="BM710" s="277">
        <f>SUM(BM3:BM126)</f>
        <v>0</v>
      </c>
      <c r="BN710" s="277">
        <f>SUM(BN3:BN126)</f>
        <v>0</v>
      </c>
      <c r="BO710" s="277">
        <v>32223.202000000001</v>
      </c>
      <c r="BP710" s="277">
        <v>170699000</v>
      </c>
      <c r="BQ710" s="277">
        <f>SUM(BQ3:BQ126)</f>
        <v>0</v>
      </c>
      <c r="BR710" s="277">
        <f>SUM(BR3:BR126)</f>
        <v>0</v>
      </c>
      <c r="BS710" s="277">
        <f>SUM(BS3:BS126)</f>
        <v>0</v>
      </c>
      <c r="BT710" s="277">
        <f>SUM(BT3:BT126)</f>
        <v>0</v>
      </c>
      <c r="BU710" s="277">
        <f>SUM(BU3:BU126)</f>
        <v>0</v>
      </c>
      <c r="BV710" s="277">
        <f>SUM(BV3:BV126)</f>
        <v>0</v>
      </c>
      <c r="BW710" s="277">
        <f>SUM(BW3:BW126)</f>
        <v>0</v>
      </c>
      <c r="BX710" s="277">
        <f>SUM(BX3:BX126)</f>
        <v>0</v>
      </c>
      <c r="BY710" s="277">
        <f>SUM(BY3:BY126)</f>
        <v>0</v>
      </c>
      <c r="BZ710" s="277">
        <f>SUM(BZ3:BZ126)</f>
        <v>0</v>
      </c>
      <c r="CA710" s="277">
        <f>SUM(CA3:CA126)</f>
        <v>0</v>
      </c>
      <c r="CB710" s="277">
        <f>SUM(CB3:CB126)</f>
        <v>0</v>
      </c>
      <c r="CC710" s="277">
        <f>SUM(CC3:CC126)</f>
        <v>0</v>
      </c>
      <c r="CD710" s="277">
        <f>SUM(CD3:CD126)</f>
        <v>0</v>
      </c>
      <c r="CE710" s="277">
        <f>SUM(CE3:CE126)</f>
        <v>0</v>
      </c>
      <c r="CF710" s="277">
        <f>SUM(CF3:CF126)</f>
        <v>0</v>
      </c>
      <c r="CG710" s="277">
        <f>SUM(CG3:CG126)</f>
        <v>0</v>
      </c>
      <c r="CH710" s="277">
        <f>SUM(CH3:CH126)</f>
        <v>0</v>
      </c>
      <c r="CI710" s="277">
        <f>SUM(CI3:CI126)</f>
        <v>0</v>
      </c>
      <c r="CJ710" s="277">
        <f>SUM(CJ3:CJ126)</f>
        <v>0</v>
      </c>
      <c r="CK710" s="277">
        <f>SUM(CK3:CK126)</f>
        <v>0</v>
      </c>
      <c r="CL710" s="277">
        <f>SUM(CL3:CL126)</f>
        <v>0</v>
      </c>
      <c r="CM710" s="277">
        <f>SUM(CM3:CM126)</f>
        <v>0</v>
      </c>
      <c r="CN710" s="277">
        <f>SUM(CN3:CN126)</f>
        <v>0</v>
      </c>
      <c r="CO710" s="277">
        <f>SUM(CO3:CO126)</f>
        <v>0</v>
      </c>
      <c r="CP710" s="277">
        <f>SUM(CP3:CP126)</f>
        <v>0</v>
      </c>
      <c r="CQ710" s="277">
        <f>SUM(CQ3:CQ126)</f>
        <v>0</v>
      </c>
      <c r="CR710" s="277">
        <f>SUM(CR3:CR126)</f>
        <v>0</v>
      </c>
      <c r="CS710" s="277">
        <f>SUM(CS3:CS126)</f>
        <v>0</v>
      </c>
      <c r="CT710" s="277">
        <f>SUM(CT3:CT126)</f>
        <v>0</v>
      </c>
      <c r="CU710" s="277">
        <f>SUM(CU3:CU126)</f>
        <v>0</v>
      </c>
      <c r="CV710" s="277">
        <f>SUM(CV3:CV126)</f>
        <v>0</v>
      </c>
      <c r="CW710" s="277">
        <f>SUM(CW3:CW126)</f>
        <v>0</v>
      </c>
      <c r="CX710" s="277">
        <f>SUM(CX3:CX126)</f>
        <v>0</v>
      </c>
    </row>
    <row r="711" spans="1:102" s="278" customFormat="1">
      <c r="A711" s="272"/>
      <c r="B711" s="273" t="s">
        <v>413</v>
      </c>
      <c r="C711" s="273"/>
      <c r="D711" s="274"/>
      <c r="E711" s="275">
        <v>11578006.517794101</v>
      </c>
      <c r="F711" s="276">
        <f>F707</f>
        <v>766845038.63774967</v>
      </c>
      <c r="G711" s="277">
        <v>4041203.1171428571</v>
      </c>
      <c r="H711" s="277">
        <f>H707</f>
        <v>338296912.18499982</v>
      </c>
      <c r="I711" s="277">
        <f>I707</f>
        <v>464085.5900000002</v>
      </c>
      <c r="J711" s="277">
        <v>21420549.460000001</v>
      </c>
      <c r="K711" s="279">
        <f>K707</f>
        <v>1305114.4599999997</v>
      </c>
      <c r="L711" s="279">
        <f>L707</f>
        <v>40424922.25850001</v>
      </c>
      <c r="M711" s="277">
        <v>5028512.75</v>
      </c>
      <c r="N711" s="277">
        <v>150269955.94</v>
      </c>
      <c r="O711" s="277">
        <v>11.5</v>
      </c>
      <c r="P711" s="277">
        <v>115000</v>
      </c>
      <c r="Q711" s="277">
        <v>143885.61313000001</v>
      </c>
      <c r="R711" s="277">
        <f>R707</f>
        <v>8355656.8599999994</v>
      </c>
      <c r="S711" s="277">
        <v>156608.96946153845</v>
      </c>
      <c r="T711" s="277">
        <v>5169841.0600000005</v>
      </c>
      <c r="U711" s="277">
        <v>12429.93</v>
      </c>
      <c r="V711" s="277">
        <f>V707</f>
        <v>7792500</v>
      </c>
      <c r="W711" s="277">
        <v>56014.14</v>
      </c>
      <c r="X711" s="277">
        <v>19604948.5</v>
      </c>
      <c r="Y711" s="277">
        <v>25635.87</v>
      </c>
      <c r="Z711" s="277">
        <f>Z707</f>
        <v>59049450</v>
      </c>
      <c r="AA711" s="277">
        <v>1704.8580000000002</v>
      </c>
      <c r="AB711" s="277">
        <f>AB707</f>
        <v>7729130</v>
      </c>
      <c r="AC711" s="277">
        <v>9666.65</v>
      </c>
      <c r="AD711" s="277">
        <v>1702000</v>
      </c>
      <c r="AE711" s="277">
        <v>3061.6</v>
      </c>
      <c r="AF711" s="277">
        <v>1416900</v>
      </c>
      <c r="AG711" s="277">
        <v>1187.422</v>
      </c>
      <c r="AH711" s="277">
        <f>AH707</f>
        <v>10265685</v>
      </c>
      <c r="AI711" s="277">
        <v>748</v>
      </c>
      <c r="AJ711" s="277">
        <v>242000</v>
      </c>
      <c r="AK711" s="277">
        <v>5173.2800000000007</v>
      </c>
      <c r="AL711" s="277">
        <v>388000</v>
      </c>
      <c r="AM711" s="277">
        <v>0</v>
      </c>
      <c r="AN711" s="277">
        <v>0</v>
      </c>
      <c r="AO711" s="277">
        <v>1170</v>
      </c>
      <c r="AP711" s="277">
        <v>181500</v>
      </c>
      <c r="AQ711" s="277">
        <v>82</v>
      </c>
      <c r="AR711" s="277">
        <v>38640</v>
      </c>
      <c r="AS711" s="277">
        <v>128009.05096666668</v>
      </c>
      <c r="AT711" s="277">
        <v>22526486</v>
      </c>
      <c r="AU711" s="277">
        <v>566.66999999999996</v>
      </c>
      <c r="AV711" s="277">
        <v>170323.5</v>
      </c>
      <c r="AW711" s="277">
        <v>0</v>
      </c>
      <c r="AX711" s="277">
        <v>0</v>
      </c>
      <c r="AY711" s="277">
        <v>0</v>
      </c>
      <c r="AZ711" s="277">
        <v>0</v>
      </c>
      <c r="BA711" s="277">
        <v>7113.75</v>
      </c>
      <c r="BB711" s="277">
        <v>1422750</v>
      </c>
      <c r="BC711" s="277">
        <v>1</v>
      </c>
      <c r="BD711" s="277">
        <v>62332.15</v>
      </c>
      <c r="BE711" s="277">
        <v>1265.5</v>
      </c>
      <c r="BF711" s="277">
        <v>1256400</v>
      </c>
      <c r="BG711" s="277">
        <v>70395.543333000009</v>
      </c>
      <c r="BH711" s="277">
        <v>7150900</v>
      </c>
      <c r="BI711" s="277">
        <v>17282</v>
      </c>
      <c r="BJ711" s="277">
        <v>2423873</v>
      </c>
      <c r="BK711" s="277">
        <f>BK707</f>
        <v>3.0000000000000001E-3</v>
      </c>
      <c r="BL711" s="277">
        <f>BL707</f>
        <v>48000</v>
      </c>
      <c r="BM711" s="277">
        <v>41385.701999999997</v>
      </c>
      <c r="BN711" s="277">
        <v>3299513</v>
      </c>
      <c r="BO711" s="277">
        <v>19301.03</v>
      </c>
      <c r="BP711" s="277">
        <f>BP707</f>
        <v>30435052.399999999</v>
      </c>
      <c r="BQ711" s="277">
        <v>37249.979999999996</v>
      </c>
      <c r="BR711" s="277">
        <v>4366550</v>
      </c>
      <c r="BS711" s="277">
        <v>1600</v>
      </c>
      <c r="BT711" s="277">
        <v>5333333.33</v>
      </c>
      <c r="BU711" s="277">
        <v>10460.42</v>
      </c>
      <c r="BV711" s="277">
        <v>1389100</v>
      </c>
      <c r="BW711" s="277">
        <v>349</v>
      </c>
      <c r="BX711" s="277">
        <v>11423500</v>
      </c>
      <c r="BY711" s="277">
        <v>2200</v>
      </c>
      <c r="BZ711" s="277">
        <v>180000</v>
      </c>
      <c r="CA711" s="277">
        <v>110</v>
      </c>
      <c r="CB711" s="277">
        <v>275000</v>
      </c>
      <c r="CC711" s="277">
        <v>7350</v>
      </c>
      <c r="CD711" s="277">
        <v>183750</v>
      </c>
      <c r="CE711" s="277">
        <v>3420</v>
      </c>
      <c r="CF711" s="277">
        <v>513000</v>
      </c>
      <c r="CG711" s="277">
        <v>500</v>
      </c>
      <c r="CH711" s="277">
        <v>50000</v>
      </c>
      <c r="CI711" s="277">
        <v>3.74</v>
      </c>
      <c r="CJ711" s="277">
        <v>581100</v>
      </c>
      <c r="CK711" s="277">
        <v>15</v>
      </c>
      <c r="CL711" s="277">
        <v>22500</v>
      </c>
      <c r="CM711" s="277">
        <v>2776.66</v>
      </c>
      <c r="CN711" s="277">
        <v>316500</v>
      </c>
      <c r="CO711" s="277">
        <v>283</v>
      </c>
      <c r="CP711" s="277">
        <v>128400</v>
      </c>
      <c r="CQ711" s="277">
        <v>5</v>
      </c>
      <c r="CR711" s="277">
        <v>1000</v>
      </c>
      <c r="CS711" s="277">
        <v>5</v>
      </c>
      <c r="CT711" s="277">
        <v>2505</v>
      </c>
      <c r="CU711" s="277">
        <v>2535</v>
      </c>
      <c r="CV711" s="277">
        <v>17500</v>
      </c>
      <c r="CW711" s="277">
        <v>127</v>
      </c>
      <c r="CX711" s="277">
        <v>146530</v>
      </c>
    </row>
    <row r="712" spans="1:102" s="283" customFormat="1">
      <c r="A712" s="280"/>
      <c r="B712" s="273" t="s">
        <v>416</v>
      </c>
      <c r="C712" s="273"/>
      <c r="D712" s="274"/>
      <c r="E712" s="275">
        <f>G712+I712+K712+M712+O712+Q712+S712+U712+U712+W712+Y712+AA712+AC712+AE712+AG712+AI712+AK712+AM712+AO712+AQ712+AS712+AU712+AW712+AY712+BA712+BC712+BE712+BG712+BI712+BK712+BM712+BO712+BQ712+BS712+BU712+BW712+BY712+CA712+CC712+CE712+CG712+CI712+CK712+CM712+CO712+CQ712+CS712+CU712+CW712</f>
        <v>70945340.564400733</v>
      </c>
      <c r="F712" s="281">
        <f t="shared" ref="F712:BQ712" si="117">SUM(F710:F711)</f>
        <v>6267147492.1986494</v>
      </c>
      <c r="G712" s="282">
        <f t="shared" si="117"/>
        <v>14673736.991476193</v>
      </c>
      <c r="H712" s="282">
        <f>SUM(H710:H711)</f>
        <v>1422869150</v>
      </c>
      <c r="I712" s="282">
        <f t="shared" si="117"/>
        <v>1823700</v>
      </c>
      <c r="J712" s="282">
        <f t="shared" si="117"/>
        <v>99819548.459399998</v>
      </c>
      <c r="K712" s="282">
        <f t="shared" si="117"/>
        <v>6091900</v>
      </c>
      <c r="L712" s="282">
        <f t="shared" si="117"/>
        <v>226012274</v>
      </c>
      <c r="M712" s="282">
        <f t="shared" si="117"/>
        <v>5041105.8099999996</v>
      </c>
      <c r="N712" s="282">
        <f t="shared" si="117"/>
        <v>161636675.19999999</v>
      </c>
      <c r="O712" s="282">
        <f t="shared" si="117"/>
        <v>172.18</v>
      </c>
      <c r="P712" s="282">
        <f t="shared" si="117"/>
        <v>11349000</v>
      </c>
      <c r="Q712" s="282">
        <f t="shared" si="117"/>
        <v>37260778.301130004</v>
      </c>
      <c r="R712" s="282">
        <f t="shared" si="117"/>
        <v>1880698840.0000002</v>
      </c>
      <c r="S712" s="282">
        <f t="shared" si="117"/>
        <v>1823699.569461538</v>
      </c>
      <c r="T712" s="282">
        <f t="shared" si="117"/>
        <v>42345497.560000002</v>
      </c>
      <c r="U712" s="282">
        <f t="shared" si="117"/>
        <v>12429.93</v>
      </c>
      <c r="V712" s="282">
        <f t="shared" si="117"/>
        <v>7792500</v>
      </c>
      <c r="W712" s="282">
        <f t="shared" si="117"/>
        <v>56014.14</v>
      </c>
      <c r="X712" s="282">
        <f t="shared" si="117"/>
        <v>19604948.5</v>
      </c>
      <c r="Y712" s="282">
        <f t="shared" si="117"/>
        <v>89129.87</v>
      </c>
      <c r="Z712" s="282">
        <f t="shared" si="117"/>
        <v>355639950</v>
      </c>
      <c r="AA712" s="282">
        <f t="shared" si="117"/>
        <v>1704.8580000000002</v>
      </c>
      <c r="AB712" s="282">
        <f t="shared" si="117"/>
        <v>7729130</v>
      </c>
      <c r="AC712" s="282">
        <f t="shared" si="117"/>
        <v>9666.65</v>
      </c>
      <c r="AD712" s="282">
        <f t="shared" si="117"/>
        <v>1702000</v>
      </c>
      <c r="AE712" s="282">
        <f t="shared" si="117"/>
        <v>3061.6</v>
      </c>
      <c r="AF712" s="282">
        <f t="shared" si="117"/>
        <v>1416900</v>
      </c>
      <c r="AG712" s="282">
        <f t="shared" si="117"/>
        <v>5899.2720000000008</v>
      </c>
      <c r="AH712" s="282">
        <f t="shared" si="117"/>
        <v>128072585</v>
      </c>
      <c r="AI712" s="282">
        <f t="shared" si="117"/>
        <v>748</v>
      </c>
      <c r="AJ712" s="282">
        <f t="shared" si="117"/>
        <v>242000</v>
      </c>
      <c r="AK712" s="282">
        <f t="shared" si="117"/>
        <v>5173.2800000000007</v>
      </c>
      <c r="AL712" s="282">
        <f t="shared" si="117"/>
        <v>388000</v>
      </c>
      <c r="AM712" s="282">
        <f t="shared" si="117"/>
        <v>0</v>
      </c>
      <c r="AN712" s="282">
        <f t="shared" si="117"/>
        <v>0</v>
      </c>
      <c r="AO712" s="282">
        <f t="shared" si="117"/>
        <v>1170</v>
      </c>
      <c r="AP712" s="282">
        <f t="shared" si="117"/>
        <v>181500</v>
      </c>
      <c r="AQ712" s="282">
        <f t="shared" si="117"/>
        <v>82</v>
      </c>
      <c r="AR712" s="282">
        <f t="shared" si="117"/>
        <v>38640</v>
      </c>
      <c r="AS712" s="282">
        <f t="shared" si="117"/>
        <v>1505197</v>
      </c>
      <c r="AT712" s="282">
        <f t="shared" si="117"/>
        <v>292360698.26999998</v>
      </c>
      <c r="AU712" s="282">
        <f t="shared" si="117"/>
        <v>183627.69999999998</v>
      </c>
      <c r="AV712" s="282">
        <f t="shared" si="117"/>
        <v>42938849.880000003</v>
      </c>
      <c r="AW712" s="282">
        <f t="shared" si="117"/>
        <v>2085953.652</v>
      </c>
      <c r="AX712" s="282">
        <f t="shared" si="117"/>
        <v>59709582.454999998</v>
      </c>
      <c r="AY712" s="282">
        <f t="shared" si="117"/>
        <v>0</v>
      </c>
      <c r="AZ712" s="282">
        <f t="shared" si="117"/>
        <v>0</v>
      </c>
      <c r="BA712" s="282">
        <f t="shared" si="117"/>
        <v>7113.75</v>
      </c>
      <c r="BB712" s="282">
        <f t="shared" si="117"/>
        <v>1422750</v>
      </c>
      <c r="BC712" s="282">
        <f t="shared" si="117"/>
        <v>1</v>
      </c>
      <c r="BD712" s="282">
        <f t="shared" si="117"/>
        <v>62332.15</v>
      </c>
      <c r="BE712" s="282">
        <f t="shared" si="117"/>
        <v>1265.5</v>
      </c>
      <c r="BF712" s="282">
        <f t="shared" si="117"/>
        <v>1256400</v>
      </c>
      <c r="BG712" s="282">
        <f t="shared" si="117"/>
        <v>70395.543333000009</v>
      </c>
      <c r="BH712" s="282">
        <f t="shared" si="117"/>
        <v>7150900</v>
      </c>
      <c r="BI712" s="282">
        <f t="shared" si="117"/>
        <v>17282</v>
      </c>
      <c r="BJ712" s="282">
        <f t="shared" si="117"/>
        <v>2423873</v>
      </c>
      <c r="BK712" s="282">
        <f>SUM(BK710:BK711)</f>
        <v>2.3029999999999999</v>
      </c>
      <c r="BL712" s="282">
        <f t="shared" si="117"/>
        <v>1262263585</v>
      </c>
      <c r="BM712" s="282">
        <f t="shared" si="117"/>
        <v>41385.701999999997</v>
      </c>
      <c r="BN712" s="282">
        <f t="shared" si="117"/>
        <v>3299513</v>
      </c>
      <c r="BO712" s="282">
        <f t="shared" si="117"/>
        <v>51524.232000000004</v>
      </c>
      <c r="BP712" s="282">
        <f t="shared" si="117"/>
        <v>201134052.40000001</v>
      </c>
      <c r="BQ712" s="282">
        <f t="shared" si="117"/>
        <v>37249.979999999996</v>
      </c>
      <c r="BR712" s="282">
        <f t="shared" ref="BR712:CX712" si="118">SUM(BR710:BR711)</f>
        <v>4366550</v>
      </c>
      <c r="BS712" s="282">
        <f t="shared" si="118"/>
        <v>1600</v>
      </c>
      <c r="BT712" s="282">
        <f t="shared" si="118"/>
        <v>5333333.33</v>
      </c>
      <c r="BU712" s="282">
        <f t="shared" si="118"/>
        <v>10460.42</v>
      </c>
      <c r="BV712" s="282">
        <f t="shared" si="118"/>
        <v>1389100</v>
      </c>
      <c r="BW712" s="282">
        <f t="shared" si="118"/>
        <v>349</v>
      </c>
      <c r="BX712" s="282">
        <f t="shared" si="118"/>
        <v>11423500</v>
      </c>
      <c r="BY712" s="282">
        <f t="shared" si="118"/>
        <v>2200</v>
      </c>
      <c r="BZ712" s="282">
        <f t="shared" si="118"/>
        <v>180000</v>
      </c>
      <c r="CA712" s="282">
        <f t="shared" si="118"/>
        <v>110</v>
      </c>
      <c r="CB712" s="282">
        <f t="shared" si="118"/>
        <v>275000</v>
      </c>
      <c r="CC712" s="282">
        <f t="shared" si="118"/>
        <v>7350</v>
      </c>
      <c r="CD712" s="282">
        <f t="shared" si="118"/>
        <v>183750</v>
      </c>
      <c r="CE712" s="282">
        <f t="shared" si="118"/>
        <v>3420</v>
      </c>
      <c r="CF712" s="282">
        <f t="shared" si="118"/>
        <v>513000</v>
      </c>
      <c r="CG712" s="282">
        <f t="shared" si="118"/>
        <v>500</v>
      </c>
      <c r="CH712" s="282">
        <f t="shared" si="118"/>
        <v>50000</v>
      </c>
      <c r="CI712" s="282">
        <f t="shared" si="118"/>
        <v>3.74</v>
      </c>
      <c r="CJ712" s="282">
        <f t="shared" si="118"/>
        <v>581100</v>
      </c>
      <c r="CK712" s="282">
        <f t="shared" si="118"/>
        <v>15</v>
      </c>
      <c r="CL712" s="282">
        <f t="shared" si="118"/>
        <v>22500</v>
      </c>
      <c r="CM712" s="282">
        <f t="shared" si="118"/>
        <v>2776.66</v>
      </c>
      <c r="CN712" s="282">
        <f t="shared" si="118"/>
        <v>316500</v>
      </c>
      <c r="CO712" s="282">
        <f t="shared" si="118"/>
        <v>283</v>
      </c>
      <c r="CP712" s="282">
        <f t="shared" si="118"/>
        <v>128400</v>
      </c>
      <c r="CQ712" s="282">
        <f t="shared" si="118"/>
        <v>5</v>
      </c>
      <c r="CR712" s="282">
        <f t="shared" si="118"/>
        <v>1000</v>
      </c>
      <c r="CS712" s="282">
        <f t="shared" si="118"/>
        <v>5</v>
      </c>
      <c r="CT712" s="282">
        <f t="shared" si="118"/>
        <v>2505</v>
      </c>
      <c r="CU712" s="282">
        <f t="shared" si="118"/>
        <v>2535</v>
      </c>
      <c r="CV712" s="282">
        <f t="shared" si="118"/>
        <v>17500</v>
      </c>
      <c r="CW712" s="282">
        <f t="shared" si="118"/>
        <v>127</v>
      </c>
      <c r="CX712" s="282">
        <f t="shared" si="118"/>
        <v>146530</v>
      </c>
    </row>
    <row r="713" spans="1:102" s="291" customFormat="1">
      <c r="A713" s="284"/>
      <c r="B713" s="285"/>
      <c r="C713" s="285"/>
      <c r="D713" s="286"/>
      <c r="E713" s="287"/>
      <c r="F713" s="288"/>
      <c r="G713" s="289"/>
      <c r="H713" s="289"/>
      <c r="I713" s="289"/>
      <c r="J713" s="289"/>
      <c r="K713" s="290"/>
      <c r="L713" s="290"/>
      <c r="M713" s="289"/>
      <c r="N713" s="289"/>
      <c r="O713" s="289"/>
      <c r="P713" s="289"/>
      <c r="Q713" s="289"/>
      <c r="R713" s="289"/>
      <c r="S713" s="289"/>
      <c r="T713" s="289"/>
      <c r="U713" s="289"/>
      <c r="V713" s="289"/>
      <c r="W713" s="289"/>
      <c r="X713" s="289"/>
      <c r="Y713" s="289"/>
      <c r="Z713" s="289"/>
      <c r="AA713" s="289"/>
      <c r="AB713" s="289"/>
      <c r="AC713" s="289"/>
      <c r="AD713" s="289"/>
      <c r="AE713" s="289"/>
      <c r="AF713" s="289"/>
      <c r="AG713" s="289"/>
      <c r="AH713" s="289"/>
      <c r="AI713" s="289"/>
      <c r="AJ713" s="289"/>
      <c r="AK713" s="289"/>
      <c r="AL713" s="289"/>
      <c r="AM713" s="289"/>
      <c r="AN713" s="289"/>
      <c r="AO713" s="289"/>
      <c r="AP713" s="289"/>
      <c r="AQ713" s="289"/>
      <c r="AR713" s="289"/>
      <c r="AS713" s="289"/>
      <c r="AT713" s="289"/>
      <c r="AU713" s="289"/>
      <c r="AV713" s="289"/>
      <c r="AW713" s="289"/>
      <c r="AX713" s="289"/>
      <c r="AY713" s="289"/>
      <c r="AZ713" s="289"/>
      <c r="BA713" s="289"/>
      <c r="BB713" s="289"/>
      <c r="BC713" s="289"/>
      <c r="BD713" s="289"/>
      <c r="BE713" s="289"/>
      <c r="BF713" s="289"/>
      <c r="BG713" s="289"/>
      <c r="BH713" s="289"/>
      <c r="BI713" s="289"/>
      <c r="BJ713" s="289"/>
      <c r="BK713" s="289"/>
      <c r="BL713" s="289"/>
      <c r="BM713" s="289"/>
      <c r="BN713" s="289"/>
      <c r="BO713" s="289"/>
      <c r="BP713" s="289"/>
      <c r="BQ713" s="289"/>
      <c r="BR713" s="289"/>
      <c r="BS713" s="289"/>
      <c r="BT713" s="289"/>
      <c r="BU713" s="289"/>
      <c r="BV713" s="289"/>
      <c r="BW713" s="289"/>
      <c r="BX713" s="289"/>
      <c r="BY713" s="289"/>
      <c r="BZ713" s="289"/>
      <c r="CA713" s="289"/>
      <c r="CB713" s="289"/>
      <c r="CC713" s="289"/>
      <c r="CD713" s="289"/>
      <c r="CE713" s="289"/>
      <c r="CF713" s="289"/>
      <c r="CG713" s="289"/>
      <c r="CH713" s="289"/>
      <c r="CI713" s="289"/>
      <c r="CJ713" s="289"/>
      <c r="CK713" s="289"/>
      <c r="CL713" s="289"/>
      <c r="CM713" s="289"/>
      <c r="CN713" s="289"/>
      <c r="CO713" s="289"/>
      <c r="CP713" s="289"/>
      <c r="CQ713" s="289"/>
      <c r="CR713" s="289"/>
      <c r="CS713" s="289"/>
      <c r="CT713" s="289"/>
      <c r="CU713" s="289"/>
      <c r="CV713" s="289"/>
      <c r="CW713" s="289"/>
      <c r="CX713" s="289"/>
    </row>
    <row r="714" spans="1:102" s="291" customFormat="1">
      <c r="A714" s="284"/>
      <c r="B714" s="285"/>
      <c r="C714" s="285"/>
      <c r="D714" s="286"/>
      <c r="E714" s="287"/>
      <c r="F714" s="288"/>
      <c r="G714" s="288"/>
      <c r="H714" s="288"/>
      <c r="I714" s="288"/>
      <c r="J714" s="288"/>
      <c r="K714" s="288"/>
      <c r="L714" s="288"/>
      <c r="M714" s="288"/>
      <c r="N714" s="288"/>
      <c r="O714" s="288"/>
      <c r="P714" s="288"/>
      <c r="Q714" s="288"/>
      <c r="R714" s="288"/>
      <c r="S714" s="288"/>
      <c r="T714" s="288"/>
      <c r="U714" s="288"/>
      <c r="V714" s="288"/>
      <c r="W714" s="288"/>
      <c r="X714" s="288"/>
      <c r="Y714" s="288"/>
      <c r="Z714" s="288"/>
      <c r="AA714" s="288"/>
      <c r="AB714" s="288"/>
      <c r="AC714" s="288"/>
      <c r="AD714" s="288"/>
      <c r="AE714" s="288"/>
      <c r="AF714" s="288"/>
      <c r="AG714" s="288"/>
      <c r="AH714" s="288"/>
      <c r="AI714" s="288"/>
      <c r="AJ714" s="288"/>
      <c r="AK714" s="288"/>
      <c r="AL714" s="288"/>
      <c r="AM714" s="288"/>
      <c r="AN714" s="288"/>
      <c r="AO714" s="288"/>
      <c r="AP714" s="288"/>
      <c r="AQ714" s="288"/>
      <c r="AR714" s="288"/>
      <c r="AS714" s="288"/>
      <c r="AT714" s="288"/>
      <c r="AU714" s="288"/>
      <c r="AV714" s="288"/>
      <c r="AW714" s="288"/>
      <c r="AX714" s="288"/>
      <c r="AY714" s="288"/>
      <c r="AZ714" s="288"/>
      <c r="BA714" s="288"/>
      <c r="BB714" s="288"/>
      <c r="BC714" s="288"/>
      <c r="BD714" s="288"/>
      <c r="BE714" s="288"/>
      <c r="BF714" s="288"/>
      <c r="BG714" s="288"/>
      <c r="BH714" s="288"/>
      <c r="BI714" s="288"/>
      <c r="BJ714" s="288"/>
      <c r="BK714" s="288"/>
      <c r="BL714" s="288"/>
      <c r="BM714" s="288"/>
      <c r="BN714" s="288"/>
      <c r="BO714" s="288"/>
      <c r="BP714" s="288"/>
      <c r="BQ714" s="288"/>
      <c r="BR714" s="288"/>
      <c r="BS714" s="288"/>
      <c r="BT714" s="288"/>
      <c r="BU714" s="288"/>
      <c r="BV714" s="288"/>
      <c r="BW714" s="288"/>
      <c r="BX714" s="288"/>
      <c r="BY714" s="288"/>
      <c r="BZ714" s="288"/>
      <c r="CA714" s="288"/>
      <c r="CB714" s="288"/>
      <c r="CC714" s="288"/>
      <c r="CD714" s="288"/>
      <c r="CE714" s="288"/>
      <c r="CF714" s="288"/>
      <c r="CG714" s="288"/>
      <c r="CH714" s="288"/>
      <c r="CI714" s="288"/>
      <c r="CJ714" s="288"/>
      <c r="CK714" s="288"/>
      <c r="CL714" s="288"/>
      <c r="CM714" s="288"/>
      <c r="CN714" s="288"/>
      <c r="CO714" s="288"/>
      <c r="CP714" s="288"/>
      <c r="CQ714" s="288"/>
      <c r="CR714" s="288"/>
      <c r="CS714" s="288"/>
      <c r="CT714" s="288"/>
      <c r="CU714" s="288"/>
      <c r="CV714" s="288"/>
      <c r="CW714" s="288"/>
      <c r="CX714" s="288"/>
    </row>
  </sheetData>
  <mergeCells count="95">
    <mergeCell ref="C132:C134"/>
    <mergeCell ref="C135:C137"/>
    <mergeCell ref="B169:B170"/>
    <mergeCell ref="B286:B287"/>
    <mergeCell ref="B120:B121"/>
    <mergeCell ref="A122:A123"/>
    <mergeCell ref="B122:B123"/>
    <mergeCell ref="A125:A126"/>
    <mergeCell ref="B125:B126"/>
    <mergeCell ref="B132:B137"/>
    <mergeCell ref="A98:A104"/>
    <mergeCell ref="B98:B104"/>
    <mergeCell ref="A107:A114"/>
    <mergeCell ref="B107:B114"/>
    <mergeCell ref="A118:A119"/>
    <mergeCell ref="B118:B119"/>
    <mergeCell ref="A77:A81"/>
    <mergeCell ref="B77:B81"/>
    <mergeCell ref="A85:A89"/>
    <mergeCell ref="B85:B89"/>
    <mergeCell ref="A92:A95"/>
    <mergeCell ref="B92:B95"/>
    <mergeCell ref="A56:A61"/>
    <mergeCell ref="B56:B61"/>
    <mergeCell ref="A63:A65"/>
    <mergeCell ref="B63:B65"/>
    <mergeCell ref="A67:A68"/>
    <mergeCell ref="B67:B68"/>
    <mergeCell ref="A37:A39"/>
    <mergeCell ref="B37:B39"/>
    <mergeCell ref="A40:A42"/>
    <mergeCell ref="B40:B42"/>
    <mergeCell ref="B48:B49"/>
    <mergeCell ref="B51:B52"/>
    <mergeCell ref="A15:A22"/>
    <mergeCell ref="B15:B22"/>
    <mergeCell ref="A23:A30"/>
    <mergeCell ref="B23:B30"/>
    <mergeCell ref="A35:A36"/>
    <mergeCell ref="B35:B36"/>
    <mergeCell ref="CW1:CX1"/>
    <mergeCell ref="A6:A7"/>
    <mergeCell ref="B6:B7"/>
    <mergeCell ref="A8:A9"/>
    <mergeCell ref="B8:B9"/>
    <mergeCell ref="A11:A13"/>
    <mergeCell ref="B11:B13"/>
    <mergeCell ref="CK1:CL1"/>
    <mergeCell ref="CM1:CN1"/>
    <mergeCell ref="CO1:CP1"/>
    <mergeCell ref="CQ1:CR1"/>
    <mergeCell ref="CS1:CT1"/>
    <mergeCell ref="CU1:CV1"/>
    <mergeCell ref="BY1:BZ1"/>
    <mergeCell ref="CA1:CB1"/>
    <mergeCell ref="CC1:CD1"/>
    <mergeCell ref="CE1:CF1"/>
    <mergeCell ref="CG1:CH1"/>
    <mergeCell ref="CI1:CJ1"/>
    <mergeCell ref="BM1:BN1"/>
    <mergeCell ref="BO1:BP1"/>
    <mergeCell ref="BQ1:BR1"/>
    <mergeCell ref="BS1:BT1"/>
    <mergeCell ref="BU1:BV1"/>
    <mergeCell ref="BW1:BX1"/>
    <mergeCell ref="BA1:BB1"/>
    <mergeCell ref="BC1:BD1"/>
    <mergeCell ref="BE1:BF1"/>
    <mergeCell ref="BG1:BH1"/>
    <mergeCell ref="BI1:BJ1"/>
    <mergeCell ref="BK1:BL1"/>
    <mergeCell ref="AO1:AP1"/>
    <mergeCell ref="AQ1:AR1"/>
    <mergeCell ref="AS1:AT1"/>
    <mergeCell ref="AU1:AV1"/>
    <mergeCell ref="AW1:AX1"/>
    <mergeCell ref="AY1:AZ1"/>
    <mergeCell ref="AC1:AD1"/>
    <mergeCell ref="AE1:AF1"/>
    <mergeCell ref="AG1:AH1"/>
    <mergeCell ref="AI1:AJ1"/>
    <mergeCell ref="AK1:AL1"/>
    <mergeCell ref="AM1:AN1"/>
    <mergeCell ref="Q1:R1"/>
    <mergeCell ref="S1:T1"/>
    <mergeCell ref="U1:V1"/>
    <mergeCell ref="W1:X1"/>
    <mergeCell ref="Y1:Z1"/>
    <mergeCell ref="AA1:AB1"/>
    <mergeCell ref="E1:F1"/>
    <mergeCell ref="G1:H1"/>
    <mergeCell ref="I1:J1"/>
    <mergeCell ref="K1:L1"/>
    <mergeCell ref="M1:N1"/>
    <mergeCell ref="O1:P1"/>
  </mergeCells>
  <conditionalFormatting sqref="B62">
    <cfRule type="duplicateValues" dxfId="5" priority="6"/>
  </conditionalFormatting>
  <conditionalFormatting sqref="B62">
    <cfRule type="duplicateValues" dxfId="4" priority="5"/>
  </conditionalFormatting>
  <conditionalFormatting sqref="B62">
    <cfRule type="duplicateValues" dxfId="3" priority="4"/>
  </conditionalFormatting>
  <conditionalFormatting sqref="B76">
    <cfRule type="duplicateValues" dxfId="2" priority="3"/>
  </conditionalFormatting>
  <conditionalFormatting sqref="B76">
    <cfRule type="duplicateValues" dxfId="1" priority="2"/>
  </conditionalFormatting>
  <conditionalFormatting sqref="B76">
    <cfRule type="duplicateValues" dxfId="0" priority="1"/>
  </conditionalFormatting>
  <pageMargins left="0.7" right="0.7" top="0.75" bottom="0.75" header="0.3" footer="0.3"/>
  <pageSetup scale="64" orientation="portrait" r:id="rId1"/>
  <rowBreaks count="1" manualBreakCount="1">
    <brk id="119" max="101" man="1"/>
  </rowBreaks>
  <colBreaks count="1" manualBreakCount="1">
    <brk id="6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Project Level Report (3)</vt:lpstr>
      <vt:lpstr>Project Level Report (5)</vt:lpstr>
      <vt:lpstr>'Project Level Report (3)'!Print_Area</vt:lpstr>
      <vt:lpstr>'Project Level Report (5)'!Print_Area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Abdulrahman Haruna</dc:creator>
  <cp:lastModifiedBy>User</cp:lastModifiedBy>
  <dcterms:created xsi:type="dcterms:W3CDTF">2020-11-26T05:28:38Z</dcterms:created>
  <dcterms:modified xsi:type="dcterms:W3CDTF">2024-12-16T10:00:50Z</dcterms:modified>
</cp:coreProperties>
</file>